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ldred Lopez\Documents\CICLO ESCOLAR 2025 - 2026\"/>
    </mc:Choice>
  </mc:AlternateContent>
  <xr:revisionPtr revIDLastSave="0" documentId="13_ncr:1_{5EF4CCB2-6D1E-4C61-A4C6-2D499DC52C48}" xr6:coauthVersionLast="47" xr6:coauthVersionMax="47" xr10:uidLastSave="{00000000-0000-0000-0000-000000000000}"/>
  <bookViews>
    <workbookView xWindow="-120" yWindow="-120" windowWidth="29040" windowHeight="15720" xr2:uid="{D4B1BC74-7B53-40A5-BB3E-ED136EFCCE89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2A" sheetId="6" r:id="rId6"/>
    <sheet name="2B" sheetId="7" r:id="rId7"/>
    <sheet name="2C" sheetId="8" r:id="rId8"/>
    <sheet name="2D" sheetId="9" r:id="rId9"/>
    <sheet name="2E" sheetId="10" r:id="rId10"/>
    <sheet name="3A" sheetId="11" r:id="rId11"/>
    <sheet name="3B" sheetId="12" r:id="rId12"/>
    <sheet name="3C" sheetId="13" r:id="rId13"/>
    <sheet name="3D" sheetId="14" r:id="rId14"/>
    <sheet name="3E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5" l="1"/>
  <c r="D52" i="15"/>
  <c r="C52" i="15"/>
  <c r="G39" i="15"/>
  <c r="H19" i="15"/>
  <c r="G19" i="15"/>
  <c r="I19" i="15" s="1"/>
  <c r="H15" i="15"/>
  <c r="G15" i="15"/>
  <c r="I15" i="15" s="1"/>
  <c r="I16" i="15" s="1"/>
  <c r="I8" i="15"/>
  <c r="E52" i="14"/>
  <c r="D52" i="14"/>
  <c r="C52" i="14"/>
  <c r="G39" i="14"/>
  <c r="H19" i="14"/>
  <c r="G19" i="14"/>
  <c r="I19" i="14" s="1"/>
  <c r="H15" i="14"/>
  <c r="G15" i="14"/>
  <c r="I8" i="14"/>
  <c r="E52" i="13"/>
  <c r="D52" i="13"/>
  <c r="C52" i="13"/>
  <c r="G39" i="13"/>
  <c r="H19" i="13"/>
  <c r="G19" i="13"/>
  <c r="I19" i="13" s="1"/>
  <c r="H15" i="13"/>
  <c r="G15" i="13"/>
  <c r="I8" i="13"/>
  <c r="E52" i="12"/>
  <c r="D52" i="12"/>
  <c r="C52" i="12"/>
  <c r="G39" i="12"/>
  <c r="H19" i="12"/>
  <c r="G19" i="12"/>
  <c r="I19" i="12" s="1"/>
  <c r="H15" i="12"/>
  <c r="G15" i="12"/>
  <c r="I15" i="12" s="1"/>
  <c r="I16" i="12" s="1"/>
  <c r="I8" i="12"/>
  <c r="E52" i="10"/>
  <c r="D52" i="10"/>
  <c r="C52" i="10"/>
  <c r="G39" i="10"/>
  <c r="H19" i="10"/>
  <c r="G19" i="10"/>
  <c r="I19" i="10" s="1"/>
  <c r="H15" i="10"/>
  <c r="G15" i="10"/>
  <c r="I8" i="10"/>
  <c r="E52" i="9"/>
  <c r="D52" i="9"/>
  <c r="C52" i="9"/>
  <c r="G39" i="9"/>
  <c r="H19" i="9"/>
  <c r="G19" i="9"/>
  <c r="H15" i="9"/>
  <c r="G15" i="9"/>
  <c r="I15" i="9" s="1"/>
  <c r="I8" i="9"/>
  <c r="E52" i="8"/>
  <c r="D52" i="8"/>
  <c r="C52" i="8"/>
  <c r="G39" i="8"/>
  <c r="H19" i="8"/>
  <c r="G19" i="8"/>
  <c r="I19" i="8" s="1"/>
  <c r="H15" i="8"/>
  <c r="G15" i="8"/>
  <c r="I8" i="8"/>
  <c r="E52" i="11"/>
  <c r="D52" i="11"/>
  <c r="C52" i="11"/>
  <c r="G39" i="11"/>
  <c r="H19" i="11"/>
  <c r="G19" i="11"/>
  <c r="H15" i="11"/>
  <c r="G15" i="11"/>
  <c r="I15" i="11" s="1"/>
  <c r="I16" i="11" s="1"/>
  <c r="I8" i="11"/>
  <c r="E52" i="7"/>
  <c r="D52" i="7"/>
  <c r="C52" i="7"/>
  <c r="G39" i="7"/>
  <c r="H19" i="7"/>
  <c r="G19" i="7"/>
  <c r="I19" i="7" s="1"/>
  <c r="H15" i="7"/>
  <c r="G15" i="7"/>
  <c r="I8" i="7"/>
  <c r="E52" i="6"/>
  <c r="D52" i="6"/>
  <c r="C52" i="6"/>
  <c r="G39" i="6"/>
  <c r="H19" i="6"/>
  <c r="G19" i="6"/>
  <c r="I19" i="6" s="1"/>
  <c r="H15" i="6"/>
  <c r="G15" i="6"/>
  <c r="I8" i="6"/>
  <c r="E52" i="5"/>
  <c r="D52" i="5"/>
  <c r="C52" i="5"/>
  <c r="G39" i="5"/>
  <c r="H19" i="5"/>
  <c r="G19" i="5"/>
  <c r="I19" i="5" s="1"/>
  <c r="H15" i="5"/>
  <c r="G15" i="5"/>
  <c r="I15" i="5" s="1"/>
  <c r="I16" i="5" s="1"/>
  <c r="I8" i="5"/>
  <c r="E52" i="4"/>
  <c r="D52" i="4"/>
  <c r="C52" i="4"/>
  <c r="G39" i="4"/>
  <c r="H19" i="4"/>
  <c r="G19" i="4"/>
  <c r="H15" i="4"/>
  <c r="G15" i="4"/>
  <c r="I8" i="4"/>
  <c r="E52" i="3"/>
  <c r="D52" i="3"/>
  <c r="C52" i="3"/>
  <c r="G39" i="3"/>
  <c r="H19" i="3"/>
  <c r="G19" i="3"/>
  <c r="I19" i="3" s="1"/>
  <c r="H15" i="3"/>
  <c r="G15" i="3"/>
  <c r="I15" i="3" s="1"/>
  <c r="I8" i="3"/>
  <c r="I8" i="2"/>
  <c r="I15" i="14" l="1"/>
  <c r="I16" i="14" s="1"/>
  <c r="I15" i="13"/>
  <c r="I16" i="13" s="1"/>
  <c r="I19" i="11"/>
  <c r="I15" i="10"/>
  <c r="I16" i="10" s="1"/>
  <c r="I19" i="9"/>
  <c r="I16" i="9"/>
  <c r="I15" i="8"/>
  <c r="I16" i="8" s="1"/>
  <c r="I15" i="7"/>
  <c r="I16" i="7" s="1"/>
  <c r="I15" i="6"/>
  <c r="I16" i="6" s="1"/>
  <c r="I19" i="4"/>
  <c r="I15" i="4"/>
  <c r="I16" i="4" s="1"/>
  <c r="I16" i="3"/>
  <c r="E52" i="2" l="1"/>
  <c r="D52" i="2"/>
  <c r="C52" i="2"/>
  <c r="G39" i="2"/>
  <c r="H19" i="2"/>
  <c r="G19" i="2"/>
  <c r="I19" i="2" s="1"/>
  <c r="H15" i="2"/>
  <c r="G15" i="2"/>
  <c r="C52" i="1"/>
  <c r="I15" i="2" l="1"/>
  <c r="I16" i="2" s="1"/>
  <c r="H15" i="1"/>
  <c r="G15" i="1"/>
  <c r="I15" i="1" l="1"/>
  <c r="I16" i="1" s="1"/>
  <c r="H19" i="1"/>
  <c r="G19" i="1"/>
  <c r="I19" i="1" l="1"/>
  <c r="E52" i="1"/>
  <c r="D52" i="1"/>
  <c r="G39" i="1"/>
</calcChain>
</file>

<file path=xl/sharedStrings.xml><?xml version="1.0" encoding="utf-8"?>
<sst xmlns="http://schemas.openxmlformats.org/spreadsheetml/2006/main" count="1234" uniqueCount="465">
  <si>
    <t>Trimestre:</t>
  </si>
  <si>
    <t>I</t>
  </si>
  <si>
    <t>Nombre del Maestro:</t>
  </si>
  <si>
    <t>Asignatura:</t>
  </si>
  <si>
    <t>No</t>
  </si>
  <si>
    <t>Nombre del Alumno</t>
  </si>
  <si>
    <t>G</t>
  </si>
  <si>
    <t>Inasistencia</t>
  </si>
  <si>
    <t>Calificación</t>
  </si>
  <si>
    <t>H</t>
  </si>
  <si>
    <t>M</t>
  </si>
  <si>
    <t>TOTAL</t>
  </si>
  <si>
    <t>APROBADOS</t>
  </si>
  <si>
    <t>NO APROBADOS</t>
  </si>
  <si>
    <t>Escuela Secundaria Técnica No. 7</t>
  </si>
  <si>
    <t>Clave: 04DST0007Y</t>
  </si>
  <si>
    <t>Ciclo Escolar: 2025 - 2026</t>
  </si>
  <si>
    <t>% Aprobación</t>
  </si>
  <si>
    <t>Fecha:</t>
  </si>
  <si>
    <t>Firma del Docente:</t>
  </si>
  <si>
    <t>Acevedo Cruz Maria del Carmen</t>
  </si>
  <si>
    <t>Alcudia Guzman Leonel Isidro</t>
  </si>
  <si>
    <t>Alfaro Montelongo Bryan Andres</t>
  </si>
  <si>
    <t>Arjona Sanchez Leonardo</t>
  </si>
  <si>
    <t>Bolaina Almeyda Estefany</t>
  </si>
  <si>
    <t>Carballo Requena Kendra Paulette</t>
  </si>
  <si>
    <t>Chan Luna Juan Jose</t>
  </si>
  <si>
    <t xml:space="preserve">Colome Montejo Darli Carolina </t>
  </si>
  <si>
    <t>Cordova Ortiz Rocheli Zirel</t>
  </si>
  <si>
    <t>Damas Hernandez Susana Patricia</t>
  </si>
  <si>
    <t>Diaz Varela Maria Jose</t>
  </si>
  <si>
    <t xml:space="preserve">Escalante Gomez Sofia Carolina </t>
  </si>
  <si>
    <t>Flores Martinez David Alexander</t>
  </si>
  <si>
    <t>Garcia Morales Josefina del Carmen</t>
  </si>
  <si>
    <t>Gonzalez Perez Gemma Cristell</t>
  </si>
  <si>
    <t>Gutierrez Cortazar Jiro Hiroshi</t>
  </si>
  <si>
    <t>Hernandez Arias Guadalupe del Carmen</t>
  </si>
  <si>
    <t>Hernandez Ortiz Vania del Carmen</t>
  </si>
  <si>
    <t>Leon Garcia Iker Delliger</t>
  </si>
  <si>
    <t>Magaña Arevalo Guadalupe del Carmen</t>
  </si>
  <si>
    <t>Mendez Lopez Carmen Elizabeth</t>
  </si>
  <si>
    <t>Montejo Lazaro Daniel Eduardo</t>
  </si>
  <si>
    <t>Muñoz Mendiola Julio Cesar</t>
  </si>
  <si>
    <t>Peralta Valencia Jose Belarmino</t>
  </si>
  <si>
    <t>Pozo Palma Mirella Nicole</t>
  </si>
  <si>
    <t>Rocher Jimenez Eunice Monserrat</t>
  </si>
  <si>
    <t>Rodriguez Gonzalez Axel Alberto</t>
  </si>
  <si>
    <t>Rosario Orozco Diana Itzel</t>
  </si>
  <si>
    <t>Sanchez de la Cruz Axel</t>
  </si>
  <si>
    <t>Tagle Mayen Evan</t>
  </si>
  <si>
    <t>Vazquez Chuc Wendy Belen</t>
  </si>
  <si>
    <t>Vera Coba Natasha Adeleni</t>
  </si>
  <si>
    <t>TOTAL DE ALUMNOS</t>
  </si>
  <si>
    <t>Acosta Hernandez Angel Gabriel</t>
  </si>
  <si>
    <t>Alonso Geronimo Luis Alfonso</t>
  </si>
  <si>
    <t>Avila Gallegos Brandon Agustin</t>
  </si>
  <si>
    <t>Brito Cabrera Paloma Aitziber</t>
  </si>
  <si>
    <t>Castellanos Cazal Cesar Gabriel</t>
  </si>
  <si>
    <t>Concha Narvaez Tzoali Isabel</t>
  </si>
  <si>
    <t>Correa Cornelio Leylany Joana</t>
  </si>
  <si>
    <t>Doroteo Canche Damian Alessander</t>
  </si>
  <si>
    <t>Esquivel Alvarez Joselin</t>
  </si>
  <si>
    <t>Flores Gastelu Naomi Dolores</t>
  </si>
  <si>
    <t>Frias Betancourt Jose Miguel</t>
  </si>
  <si>
    <t>Graniel Sansores Damian Alexander</t>
  </si>
  <si>
    <t>Guzman Martinez Yaritza Guadalupe</t>
  </si>
  <si>
    <t>Hernandez Betancourt Emily Melina</t>
  </si>
  <si>
    <t xml:space="preserve">Jimenez Rodriguez Franikc </t>
  </si>
  <si>
    <t>Leon Jimenez Jeremy Adrian</t>
  </si>
  <si>
    <t>Lopez Perez Mildred Iareth</t>
  </si>
  <si>
    <t>Martinez Castillo Emideth Guadalupe</t>
  </si>
  <si>
    <t>Navarrete Cruz Erika Jazmin</t>
  </si>
  <si>
    <t>Ortiz Acal Zaid Jafet</t>
  </si>
  <si>
    <t>Peralta Almeida Jonathan Guadalupe</t>
  </si>
  <si>
    <t>Perera Ortiz Cristian Yair</t>
  </si>
  <si>
    <t>Perez Martinez Dulce Maria</t>
  </si>
  <si>
    <t>Quintanilla Medina Maximo Demian</t>
  </si>
  <si>
    <t>Rendiz Lopez Jonathan Alexis</t>
  </si>
  <si>
    <t>Rodriguez Martinez Rodrigo</t>
  </si>
  <si>
    <t>Rodriguez Rivera Iker</t>
  </si>
  <si>
    <t>Ruiz Escalante Leo Ricardo</t>
  </si>
  <si>
    <t>Santiago Bautista Genesis</t>
  </si>
  <si>
    <t>Tea Jimenez Johan Emmanuel</t>
  </si>
  <si>
    <t>Vazquez Hernandez Alexander Michell</t>
  </si>
  <si>
    <t>Villegas Escalante Juan del  Carmen</t>
  </si>
  <si>
    <t>Aguilar Cupul Romina Guadalupe</t>
  </si>
  <si>
    <t>Alejo Sarao Angelique Esther</t>
  </si>
  <si>
    <t>Alvarez Martinez Angel David</t>
  </si>
  <si>
    <t xml:space="preserve">Azcorra Fuentes Nicolle </t>
  </si>
  <si>
    <t>Chim Perez Aranza Giselle</t>
  </si>
  <si>
    <t>Contreras Gomez David Lisandro</t>
  </si>
  <si>
    <t>Correa May Luis Nicolas</t>
  </si>
  <si>
    <t>De la Cruz Gomez Dora Maria</t>
  </si>
  <si>
    <t>Gaspar Castillo Saul Ismael</t>
  </si>
  <si>
    <t>Guillen Arjona Sergio Manuel</t>
  </si>
  <si>
    <t>Guzman Perez Iker Alejandro</t>
  </si>
  <si>
    <t>Hernandez Velazquez Alan Jesus</t>
  </si>
  <si>
    <t>Juarez Mendoza Sandra Valeria</t>
  </si>
  <si>
    <t>Lopez Castellanos Thaily Scarlett</t>
  </si>
  <si>
    <t>Lopez Rodriguez Alejandra Guadalupe</t>
  </si>
  <si>
    <t>Martinez Esponda Karla Valeria</t>
  </si>
  <si>
    <t>Mendoza Hidalgo Melany Guadalupe</t>
  </si>
  <si>
    <t>Morales Fuentes Maria Guadalupe</t>
  </si>
  <si>
    <t>Ocaña Cruz Angel Ivan</t>
  </si>
  <si>
    <t>Ortiz Antonio Leonardo</t>
  </si>
  <si>
    <t>Ortiz Silvan Cristian del Jesus</t>
  </si>
  <si>
    <t>Ramirez Bautista Keyla</t>
  </si>
  <si>
    <t xml:space="preserve">Reyes Segura Misary </t>
  </si>
  <si>
    <t>Ruz Vazquez Dylan Gabriel</t>
  </si>
  <si>
    <t>Sanchez Cordova Juan Diego</t>
  </si>
  <si>
    <t>Santiago Jimenez Yatziri del Carmen</t>
  </si>
  <si>
    <t>Solis Lopez Bryan Eduardo</t>
  </si>
  <si>
    <t>Tejero Mendez Kimberly Nahomi</t>
  </si>
  <si>
    <t>Vazquez Vidaña Leslie Julieth</t>
  </si>
  <si>
    <t>Villegas Ramos Mauro Alessandro</t>
  </si>
  <si>
    <t>Aguilar Flores Angel Ignacio</t>
  </si>
  <si>
    <t>Alejandro Garcia Fausto de Jesus</t>
  </si>
  <si>
    <t xml:space="preserve">Antonio Cruz Itzia Romina </t>
  </si>
  <si>
    <t>Balcazar Lopez Jose Abraham</t>
  </si>
  <si>
    <t>Camacho Felix Oliver Fernando</t>
  </si>
  <si>
    <t>Chavez Castillo David Jesus</t>
  </si>
  <si>
    <t>Cordova Garcia Brillant Shaiel</t>
  </si>
  <si>
    <t xml:space="preserve">Cruz Lopez Sergio Alexhander </t>
  </si>
  <si>
    <t>Diaz Martinez Max</t>
  </si>
  <si>
    <t>Dzib Rodriguez Audrey Jhosire</t>
  </si>
  <si>
    <t>Felix Torres Emmanuel Alexander</t>
  </si>
  <si>
    <t>Geronimo Cruz Yaretzi Sarai</t>
  </si>
  <si>
    <t>Guillermo Torres Joshuea Antonio</t>
  </si>
  <si>
    <t>Guzman Tejero Alexis Arcangel</t>
  </si>
  <si>
    <t>Hernandez Garcia Juan</t>
  </si>
  <si>
    <t>Kantun Cordero Ebhling Carolina</t>
  </si>
  <si>
    <t>Madrigal Contreras Ian Alessandro</t>
  </si>
  <si>
    <t>Martinez Mucul Maria Jose</t>
  </si>
  <si>
    <t>Mendoza Garcia Alfredo Alemany</t>
  </si>
  <si>
    <t xml:space="preserve">Metelin Garcia Paulina Beatriz </t>
  </si>
  <si>
    <t>Ocaña Ruiz Anileth</t>
  </si>
  <si>
    <t>Perez Soto Yael Alexander</t>
  </si>
  <si>
    <t>Ramirez Hernandez Jade Alejandra</t>
  </si>
  <si>
    <t>Robles Martinez Diego Rafael</t>
  </si>
  <si>
    <t>Saavedra Perez Mauricio Gabriel</t>
  </si>
  <si>
    <t>Santiago Zenteno Jose Mateo</t>
  </si>
  <si>
    <t>Teran Martinez Keith Gael</t>
  </si>
  <si>
    <t>Velazquez Zavala Jose Vicente</t>
  </si>
  <si>
    <t>Zacarias Palacios Fernando Isai</t>
  </si>
  <si>
    <t>Alamilla Sanchez Mario Isaac</t>
  </si>
  <si>
    <t>Alejandro Jimenez Faustino Alexander</t>
  </si>
  <si>
    <t xml:space="preserve">Aragon Chi Rodrigo </t>
  </si>
  <si>
    <t>Baqueiro Flores Eithan Jesus</t>
  </si>
  <si>
    <t>Camacho Inurreta Ingrid Yazbek</t>
  </si>
  <si>
    <t>Canul Alvarez Luis Felipe</t>
  </si>
  <si>
    <t>Chable Morales Rey</t>
  </si>
  <si>
    <t xml:space="preserve">Cobian Cruz Abdiel Jonathan </t>
  </si>
  <si>
    <t>De Dios Ulin Marina del Carmen</t>
  </si>
  <si>
    <t>Diaz Medina Avril</t>
  </si>
  <si>
    <t>Garcia Hernandez Luisa Celeste</t>
  </si>
  <si>
    <t xml:space="preserve">Gonzalez Calderon Kariz Joselyn </t>
  </si>
  <si>
    <t>Gutierrez Alvarez Darvin Jael</t>
  </si>
  <si>
    <t>Heredia Jimenez Kendra Elizabeth</t>
  </si>
  <si>
    <t>Hernandez Luria Osvaldo</t>
  </si>
  <si>
    <t>Lastra Lopez Melanie</t>
  </si>
  <si>
    <t>Lopez Hernandez Joshua Isaac</t>
  </si>
  <si>
    <t>Magaña Arcos Jordan David</t>
  </si>
  <si>
    <t>Mateo de la Cruz Raquel Guadalupe</t>
  </si>
  <si>
    <t>Mojarraz Cen Maria Jose</t>
  </si>
  <si>
    <t>Muñoz Garcia Kendra Giselle</t>
  </si>
  <si>
    <t xml:space="preserve">Ocaña Ruiz Yatziri </t>
  </si>
  <si>
    <t>Pacheco Benitez Edward Gabriel</t>
  </si>
  <si>
    <t>Perez Vera Juan Jose</t>
  </si>
  <si>
    <t>Ramirez Velazco Estefani Michael</t>
  </si>
  <si>
    <t>Rodriguez Banda Javier Odon</t>
  </si>
  <si>
    <t>Rodriguez Perez Jaqueline de los Angeles</t>
  </si>
  <si>
    <t>Rosales Cruz Harvey Manuel</t>
  </si>
  <si>
    <t>Salvador Jesus Jeiko Ian</t>
  </si>
  <si>
    <t>Velueta Pacheco Lizbeth Guadalupe</t>
  </si>
  <si>
    <t>Zavala Chan Jorge Osvan</t>
  </si>
  <si>
    <t>Abreu Nieto Javier Eduardo</t>
  </si>
  <si>
    <t>Acosta Garcia Luis Daniel</t>
  </si>
  <si>
    <t>Arana Chan Dereck Virginio</t>
  </si>
  <si>
    <t>Carmona Contreras Renata Nicole</t>
  </si>
  <si>
    <t>Carmona Torruco Mateo Alberto</t>
  </si>
  <si>
    <t>Castellanos Cruz Luz Victoria</t>
  </si>
  <si>
    <t>Castellanos Sanchez Cynthia Valeria</t>
  </si>
  <si>
    <t>Celaya Lopez Karen Janet</t>
  </si>
  <si>
    <t>Centeno Encino Hilari</t>
  </si>
  <si>
    <t>Coj Alvarez Jose Rodrigo</t>
  </si>
  <si>
    <t>Esquivel Alvarez Santiago</t>
  </si>
  <si>
    <t>Garcia Sarao Evelyn Jasmin</t>
  </si>
  <si>
    <t>Garcia Trinidad Alexia Yitzel</t>
  </si>
  <si>
    <t>Hernandez Gonzalez Ian Alexis</t>
  </si>
  <si>
    <t>Hernandez Jimenez Ashley Alejandra</t>
  </si>
  <si>
    <t xml:space="preserve">Hernandez Puc Ariel Gustavo </t>
  </si>
  <si>
    <t>Jimenez Alvarado David Jesus</t>
  </si>
  <si>
    <t>Leivas Sanchez Estefani Yarlet</t>
  </si>
  <si>
    <t>Lopez Lopez Jesus Eduardo</t>
  </si>
  <si>
    <t>Lopez Ramos Larri Joaquin</t>
  </si>
  <si>
    <t>Matute Martinez Omar Santiago</t>
  </si>
  <si>
    <t>Mendoza Vallina Amy Fernanda</t>
  </si>
  <si>
    <t>Metelin Garcia Soraida Gabriela</t>
  </si>
  <si>
    <t>Palmar Mejia Erick Leonardo</t>
  </si>
  <si>
    <t>Perez Guzman Xiomara Montserrat</t>
  </si>
  <si>
    <t>Peñate Jimenez Sherlin Estefania</t>
  </si>
  <si>
    <t>Reyes Perez Mariana Montserrat</t>
  </si>
  <si>
    <t>Rivera Rojas Alan</t>
  </si>
  <si>
    <t>Santiago Cruz Eimy Valentina</t>
  </si>
  <si>
    <t>Torres Hernandez Dafne</t>
  </si>
  <si>
    <t>Zavala Hernandez Genesis de los Angeles</t>
  </si>
  <si>
    <t>Acosta Gomez Katherine Guadalupe</t>
  </si>
  <si>
    <t>Argueta Cornelio Cesar Jesus</t>
  </si>
  <si>
    <t xml:space="preserve">Avila Perez Karla Daiana </t>
  </si>
  <si>
    <t>Bailon Luna Joel Daniel</t>
  </si>
  <si>
    <t>Camacho Inurreta Cristopher Isaac</t>
  </si>
  <si>
    <t>Castillo Osorio Erick Francisco</t>
  </si>
  <si>
    <t>Cigarroa Jimenez Andres</t>
  </si>
  <si>
    <t>Coto Carballo Heymi Sheccid</t>
  </si>
  <si>
    <t>Diaz Morales Angela Alexia</t>
  </si>
  <si>
    <t>Espositos Meneses Brayham</t>
  </si>
  <si>
    <t xml:space="preserve">Garcia Ramirez Jair Alejandro </t>
  </si>
  <si>
    <t>Jimenez Gomez Felipe Arturo</t>
  </si>
  <si>
    <t xml:space="preserve">Jimenez Luna Alejandro Tomas </t>
  </si>
  <si>
    <t>Jimenez Martinez Christopher Noe</t>
  </si>
  <si>
    <t>Jimenez Sanchez Javier</t>
  </si>
  <si>
    <t>Lopez Alejandro Moises Jahasiel</t>
  </si>
  <si>
    <t>Lopez Marrufo Victor Manuel</t>
  </si>
  <si>
    <t>Marin Morales Moises del Jesus</t>
  </si>
  <si>
    <t>Martinez de Escobar Muñoz Dante</t>
  </si>
  <si>
    <t>Mojarras Guzman Veronica Guadalupe</t>
  </si>
  <si>
    <t>Perez Hernandez Christopher Ernesto</t>
  </si>
  <si>
    <t>Perez Lopez Gael</t>
  </si>
  <si>
    <t>Ramirez Quevedo Megan Renesme</t>
  </si>
  <si>
    <t>Reyes Flores Jeremy del Jesus</t>
  </si>
  <si>
    <t>Silva Rojas Yaneli Yaretzi</t>
  </si>
  <si>
    <t>Vadillo Reyes Yoshua Adair</t>
  </si>
  <si>
    <t>Valera Reyes Alexis Javier</t>
  </si>
  <si>
    <t>Villegas Santos Jesus Gabriel</t>
  </si>
  <si>
    <t>Zamudio Delgado Janny Esther</t>
  </si>
  <si>
    <t xml:space="preserve">Aguilar Salvador Johann Ignacio </t>
  </si>
  <si>
    <t>Alvarez Tun Cristian Daniel</t>
  </si>
  <si>
    <t>Arias Paz Gamaliel</t>
  </si>
  <si>
    <t>Camacho Zapata Angeles Joselin</t>
  </si>
  <si>
    <t xml:space="preserve">Can Cruz Haziel Alexander </t>
  </si>
  <si>
    <t>Cansino Montiel Eduardo</t>
  </si>
  <si>
    <t>Carrasco Ramirez Julieta Monserrat</t>
  </si>
  <si>
    <t>Cornelio Pascual Bryan Alfonso</t>
  </si>
  <si>
    <t xml:space="preserve">Dzek Reyes Gael Alexander </t>
  </si>
  <si>
    <t>Gomez Diego Elias Misael</t>
  </si>
  <si>
    <t>Gomez Martinez Andrea Yulisa</t>
  </si>
  <si>
    <t>Gonzalez Muñoz Maikell Ricardo</t>
  </si>
  <si>
    <t xml:space="preserve">Hernandez Rivero Jose David </t>
  </si>
  <si>
    <t>Juarez Alejo Iris Alondra</t>
  </si>
  <si>
    <t>Lopez Gutierrez Inri David</t>
  </si>
  <si>
    <t xml:space="preserve">Magaña Perez Karime </t>
  </si>
  <si>
    <t>Martinez Perez Yazmin</t>
  </si>
  <si>
    <t>Mendez Avila Angel Yael</t>
  </si>
  <si>
    <t>Perez Jimenez Jose Alfonso</t>
  </si>
  <si>
    <t>Que Soto Pedro Javier</t>
  </si>
  <si>
    <t>Rodriguez Cuevas Alex Francisco</t>
  </si>
  <si>
    <t>Ruiz Hernandez Zurisaday</t>
  </si>
  <si>
    <t>Santos Cordova  Eros de los Santos</t>
  </si>
  <si>
    <t>Sanchez Chan Shanny del Carmen</t>
  </si>
  <si>
    <t>Sanchez Leon Josue de Jesus</t>
  </si>
  <si>
    <t xml:space="preserve">Tamayo Juarez Ivanna </t>
  </si>
  <si>
    <t>Vargas Magaña Angel Alberto</t>
  </si>
  <si>
    <t>Acosta Reyes Ania Alexandra</t>
  </si>
  <si>
    <t xml:space="preserve">Arias Hernandez Ashley Carolina </t>
  </si>
  <si>
    <t>Ballina Pardenilla Joel Ivan</t>
  </si>
  <si>
    <t>Calderon Segura Eunice Valentina</t>
  </si>
  <si>
    <t>Carballo Ruiz Alejandra del Rosario</t>
  </si>
  <si>
    <t>Carrillo Ramos Alexia</t>
  </si>
  <si>
    <t>Chico Mateo Iker del Jesus</t>
  </si>
  <si>
    <t>Correa Bravo Christian Ariel</t>
  </si>
  <si>
    <t>Cruz Garcia Naomi Guadalupe</t>
  </si>
  <si>
    <t>Enciso Reyes Emily Ely</t>
  </si>
  <si>
    <t xml:space="preserve">Garcia Lopez Maria Teresa </t>
  </si>
  <si>
    <t>Gaytan Curiel Dilan Eduardo</t>
  </si>
  <si>
    <t>Gutierrez Solis Gael Santiago</t>
  </si>
  <si>
    <t>Heredia Rodriguez Luz Estrella</t>
  </si>
  <si>
    <t xml:space="preserve">Hernandez de la Cruz Samantha </t>
  </si>
  <si>
    <t xml:space="preserve">Hernandez Jimenez Ariadne Altair </t>
  </si>
  <si>
    <t>Jimenez Gutierrez Jose Pascual</t>
  </si>
  <si>
    <t>Juarez Dzul Juan Carlos</t>
  </si>
  <si>
    <t>Lopez Gomez Danna Lizbeth</t>
  </si>
  <si>
    <t>Martinez Castañeda Sharon</t>
  </si>
  <si>
    <t>Martinez Rincon Angela Giselle</t>
  </si>
  <si>
    <t>May San Lucas Ronaldo Isaac</t>
  </si>
  <si>
    <t>Ortiz Silvan Erik Alfonso</t>
  </si>
  <si>
    <t>Perez Martinez Elisa Dannay</t>
  </si>
  <si>
    <t>Peres Martinez Jesus Adrian</t>
  </si>
  <si>
    <t>Puga Espinoza Alex Mauricio</t>
  </si>
  <si>
    <t>Ruiz Montero Fernando del Jesus</t>
  </si>
  <si>
    <t>Salvador Bautista Hanna Mariony</t>
  </si>
  <si>
    <t>Sanchez Cordova Maricela</t>
  </si>
  <si>
    <t>Sandoval Nuñez Ian Eduardo</t>
  </si>
  <si>
    <t>Tique Espinoza Rosa Sarai</t>
  </si>
  <si>
    <t>Acosta Gomez Cleiver Josue</t>
  </si>
  <si>
    <t>Almeyda Puch Matias Josafat</t>
  </si>
  <si>
    <t>Antonio Velazquez Hilda Natasha</t>
  </si>
  <si>
    <t>Benitez Bernardo Josefina Elizabeth</t>
  </si>
  <si>
    <t>Caraveo Hernandez Kamila</t>
  </si>
  <si>
    <t>Castellanos Cordova Jhaneth Guadalupe</t>
  </si>
  <si>
    <t>Chan Lopez Aliss Shirely</t>
  </si>
  <si>
    <t>De la Cruz Correa America Zitlali</t>
  </si>
  <si>
    <t>Dominguez Encino Itati Guadalupe</t>
  </si>
  <si>
    <t>Espinoza Hidalgo David Alejandro</t>
  </si>
  <si>
    <t>Garcia Jimenez Jose Armando</t>
  </si>
  <si>
    <t>Garcia Ramos Omar</t>
  </si>
  <si>
    <t>Gonzalez Rivero Brenda Jazmin</t>
  </si>
  <si>
    <t>Hernandez Morales Zahori Yulieth</t>
  </si>
  <si>
    <t>Lara Perez Edgar Armando</t>
  </si>
  <si>
    <t xml:space="preserve">Lopez Ruedas Patricio </t>
  </si>
  <si>
    <t>Lugo Sanchez Bryan Candelario</t>
  </si>
  <si>
    <t>Martinez Santiago David</t>
  </si>
  <si>
    <t>Mendoza Cruz Giselle Monserrath</t>
  </si>
  <si>
    <t>Mosqueda Lopez Liam Odrep</t>
  </si>
  <si>
    <t>Pacheco Aguilar Karely Guadalupe</t>
  </si>
  <si>
    <t>Perez Peralta Carlos Daniel</t>
  </si>
  <si>
    <t>Perez Perez Yenifer del Carmen</t>
  </si>
  <si>
    <t>Rodriguez Compañ Dulce Maria</t>
  </si>
  <si>
    <t>Rodriguez Lopez Kevin Gael</t>
  </si>
  <si>
    <t>Santana Garcia Henry Leonardo</t>
  </si>
  <si>
    <t>Solis Hernandez Louie Fernando</t>
  </si>
  <si>
    <t>Sosa Serrano Kevin Alejandro</t>
  </si>
  <si>
    <t>Torres Cocon Gloria Monserrat</t>
  </si>
  <si>
    <t>Vazquez Moha Brian Leonardo</t>
  </si>
  <si>
    <t>Zapata Salvador Jose Angel</t>
  </si>
  <si>
    <t>Zuñiga Hernandez Fernando Daniel</t>
  </si>
  <si>
    <t>Acosta Gomez Itzel del Carmen</t>
  </si>
  <si>
    <t>Aguilar  Camara Heydi Monserrat</t>
  </si>
  <si>
    <t>Alvarez Tun Fernando del Jesus</t>
  </si>
  <si>
    <t>Cajun Hernandez Jesus Ramon</t>
  </si>
  <si>
    <t>Cruz Gomez Hannia Alejandra</t>
  </si>
  <si>
    <t>Cruz Rodriguez Gabriela del Carmen</t>
  </si>
  <si>
    <t>De la Cruz Alvarez Abraham Gildardo</t>
  </si>
  <si>
    <t>Del Angel Montejo Amaly Michel</t>
  </si>
  <si>
    <t xml:space="preserve">Garcia Medina Ilithya </t>
  </si>
  <si>
    <t xml:space="preserve">Gil Can Taylor Nicole </t>
  </si>
  <si>
    <t>Gomez Hernandez Elizabeth del Jesus</t>
  </si>
  <si>
    <t>Guillen Ramos Emmanuel</t>
  </si>
  <si>
    <t>Guzman Martinez Maria Jose</t>
  </si>
  <si>
    <t>Hernandez de la Cruz Carlos Giovani</t>
  </si>
  <si>
    <t>Hernandez Escoffie Camila del Carmen</t>
  </si>
  <si>
    <t>Lara Diaz Arturo</t>
  </si>
  <si>
    <t>Lescano Ramirez Maria Belen</t>
  </si>
  <si>
    <t>Lopez Hernandez Zuria Shulamit</t>
  </si>
  <si>
    <t xml:space="preserve">Luna Moreno Leilani </t>
  </si>
  <si>
    <t>Maldonado Ramirez Angela Veronica</t>
  </si>
  <si>
    <t>Martinez Coffin Jorge Luis</t>
  </si>
  <si>
    <t xml:space="preserve">Mendez Cruz Shirlen Paola </t>
  </si>
  <si>
    <t>Mendez Ramos Francisco David</t>
  </si>
  <si>
    <t>Notario Chin Jorge Luis</t>
  </si>
  <si>
    <t>Orozco Lopez Milagros Concepcion</t>
  </si>
  <si>
    <t>Quen Vazquez Vania Yael</t>
  </si>
  <si>
    <t>Ramirez Hernandez Alvaro Jesus</t>
  </si>
  <si>
    <t>Salazar Hernandez Dayamy Analy</t>
  </si>
  <si>
    <t>Torres Lopez Arcelia Paulina</t>
  </si>
  <si>
    <t>Acosta Chable Jarell Arturo</t>
  </si>
  <si>
    <t>Alberto Ballester Rafaela</t>
  </si>
  <si>
    <t>Antonio Cordero Jose Julian</t>
  </si>
  <si>
    <t>Alfaro Saavedra Jaqueline</t>
  </si>
  <si>
    <t xml:space="preserve">Beberaje Cortez Naomi Paola </t>
  </si>
  <si>
    <t>Carballo Ruiz Geysel Rotxiri</t>
  </si>
  <si>
    <t>Cruz Lara Angeles Sherlyn</t>
  </si>
  <si>
    <t>De la Cruz Gomez Yoosmar Javier</t>
  </si>
  <si>
    <t>Dominguez Dominguez Karime Mariani</t>
  </si>
  <si>
    <t xml:space="preserve">Felix Tiquet Angeles Eunice </t>
  </si>
  <si>
    <t>Gomez Muñoz Danna Paola</t>
  </si>
  <si>
    <t>Graniel Carballo Mateo Antonio</t>
  </si>
  <si>
    <t>Gutierrez Alvarez Neymar</t>
  </si>
  <si>
    <t>Hernandez Gutierrez Diego</t>
  </si>
  <si>
    <t xml:space="preserve">Lara Martinez Iker Jesus </t>
  </si>
  <si>
    <t>Leon Jimenez Rosa del Carmen</t>
  </si>
  <si>
    <t>Lopez Ruedas Jorge</t>
  </si>
  <si>
    <t>Medina Diana Yamileth</t>
  </si>
  <si>
    <t>Melchor Garcia Julieta Zucette</t>
  </si>
  <si>
    <t>Ocaña Lopez Cristel Sharid</t>
  </si>
  <si>
    <t>Reyes Perez Lesli Amayrani</t>
  </si>
  <si>
    <t>Rivera Ovando Noemi</t>
  </si>
  <si>
    <t>Rodriguez Rivero Orlando Elias</t>
  </si>
  <si>
    <t>Rodriguez Zavala Santiago</t>
  </si>
  <si>
    <t>Rosales Cruz Hendrick Alexis</t>
  </si>
  <si>
    <t>Sanchez Perez Sergio Neymar</t>
  </si>
  <si>
    <t>Urrieta de la Cruz Eneri Valeria</t>
  </si>
  <si>
    <t>Vazquez Chuc Daniel Uriel</t>
  </si>
  <si>
    <t xml:space="preserve">Aparicio Hernandez Liliana Shaile </t>
  </si>
  <si>
    <t>Azcorra Fuentes Brandon Francisco</t>
  </si>
  <si>
    <t>Balcazar Lopez Jose Angel</t>
  </si>
  <si>
    <t>Castellanos Cazal Ofelia Sofia</t>
  </si>
  <si>
    <t>Concha Narvaez Josias Esau</t>
  </si>
  <si>
    <t>Cruz de la Cruz Jonathan Enrique</t>
  </si>
  <si>
    <t>Cruz Metelin Wilian Santiago</t>
  </si>
  <si>
    <t>Damas Hernandez Geraldina</t>
  </si>
  <si>
    <t>Diaz Guillermo Jose Carlos</t>
  </si>
  <si>
    <t>Flores Martinez Natanael Omar</t>
  </si>
  <si>
    <t>Fonseca Vidal Marco Antonio</t>
  </si>
  <si>
    <t>Garcia Perez Jesus Gabriel</t>
  </si>
  <si>
    <t>Gomez Piedra Shunashi</t>
  </si>
  <si>
    <t>Gutierrez Juarez Ivanna Paola</t>
  </si>
  <si>
    <t>Hernandez Garcia Kenia del Chuina</t>
  </si>
  <si>
    <t>Ledesma Diaz Benjamin de Jesus</t>
  </si>
  <si>
    <t xml:space="preserve">Luna Montejo Jasiel Isaias </t>
  </si>
  <si>
    <t>Mejia Guerrero Julia Alejandra</t>
  </si>
  <si>
    <t>Molina Jimenez Isaac Rafael</t>
  </si>
  <si>
    <t>Montejo Diaz Yurem Yasseb</t>
  </si>
  <si>
    <t>Ocaña Perez Danna Paola</t>
  </si>
  <si>
    <t>Perez Alvarez Gloria Amayrani</t>
  </si>
  <si>
    <t>Ramirez Vazquez Eisa Melina</t>
  </si>
  <si>
    <t>Reyes Segura Daniel</t>
  </si>
  <si>
    <t>Suarez Cabrera William Gabriel</t>
  </si>
  <si>
    <t>Torres Montejo Yatzeni Alizeet</t>
  </si>
  <si>
    <t>Vazquez Pacheco Natalia</t>
  </si>
  <si>
    <t>Vazquez Gerónimo Julio Cesar</t>
  </si>
  <si>
    <t>Arcos Suarez Luis Alfonso</t>
  </si>
  <si>
    <t>Correa May Jesus Alexander</t>
  </si>
  <si>
    <t>Cruz Perez Aura Janeth</t>
  </si>
  <si>
    <t>Damas Zuñiga Hilary</t>
  </si>
  <si>
    <t>De la Cruz Arenas Tania Ivonne</t>
  </si>
  <si>
    <t>Diaz Lopez Emiliano Emanuel</t>
  </si>
  <si>
    <t>Espinosa Lopez Xennia Abigail</t>
  </si>
  <si>
    <t>Garcia Hernandez Ethan Geremias</t>
  </si>
  <si>
    <t>Gonzalez Potenciano Ana Erica</t>
  </si>
  <si>
    <t>Hernandez Ramos Catherine Guadalupe</t>
  </si>
  <si>
    <t>Hidalgo Leal Heily Guadalupe</t>
  </si>
  <si>
    <t>Jimenez Carrillo Rosa Noemi</t>
  </si>
  <si>
    <t>Juarez Mendoza Maria Fernanda</t>
  </si>
  <si>
    <t>Lopez Coj Mar Alejandra</t>
  </si>
  <si>
    <t>Lopez Gomez Esbeidy Fernanda</t>
  </si>
  <si>
    <t>Lopez Luna Patricia Rubi</t>
  </si>
  <si>
    <t>Martinez Jordan Maria de Lourdes</t>
  </si>
  <si>
    <t>Medina Rangel Iker Alexander</t>
  </si>
  <si>
    <t>Ocaña Santana Jade</t>
  </si>
  <si>
    <t>Pavon Okumura Silvia Lisbhet</t>
  </si>
  <si>
    <t>Requena Echavarria Jassary Maray</t>
  </si>
  <si>
    <t>Reyes Salvador Cristian Josias</t>
  </si>
  <si>
    <t>Sanchez Chan Katerine Yoleth</t>
  </si>
  <si>
    <t>Santiago Bautista Tahili del Carmen</t>
  </si>
  <si>
    <t>Santos Pereida Hector Hazael</t>
  </si>
  <si>
    <t>Solis Garcia Maria Reyes</t>
  </si>
  <si>
    <t>Zi Pacheco Alfredo Antonio</t>
  </si>
  <si>
    <t>Alejandro Macdonal Osvaldo Adrian</t>
  </si>
  <si>
    <t>Arenas Geronimo Angel Miguel</t>
  </si>
  <si>
    <t>Damian Angel Aaron Francisco</t>
  </si>
  <si>
    <t xml:space="preserve">De la Cruz Martinez Mirella </t>
  </si>
  <si>
    <t>Diaz Medina Cristopher Santiago</t>
  </si>
  <si>
    <t>Escalante Gomez Valeria Isabel</t>
  </si>
  <si>
    <t>Flores Jimenez Bairon Adalid</t>
  </si>
  <si>
    <t>Garcia May Maria Grecia</t>
  </si>
  <si>
    <t>Gomez Garcia Alexa Yamileth</t>
  </si>
  <si>
    <t>Graniel Centeno Yaritza Estefania</t>
  </si>
  <si>
    <t>Hernandez Gonzalez Yeirleth Atenea</t>
  </si>
  <si>
    <t>Hernandez Vazquez Carlos Elias</t>
  </si>
  <si>
    <t>Jimenez Guillen Wilberth del Jesus</t>
  </si>
  <si>
    <t>Lanz Cruz Miguel Martin</t>
  </si>
  <si>
    <t>Martinez Velazquez Alexandra del Carmen</t>
  </si>
  <si>
    <t>Mejia Cruz Edward Anthony</t>
  </si>
  <si>
    <t>Mendez Flores Abigail</t>
  </si>
  <si>
    <t>Morales Leon Monsserrat</t>
  </si>
  <si>
    <t>Ocaña Cruz Dylan Osvaldo</t>
  </si>
  <si>
    <t>Perez Coronel Victoria</t>
  </si>
  <si>
    <t>Perez Lopez Henry del Jesus</t>
  </si>
  <si>
    <t>Reyes Dominguez Karla Stephanie</t>
  </si>
  <si>
    <t>Rincon Tapia Tamara</t>
  </si>
  <si>
    <t>Solis Cardenas Hanner Valentin</t>
  </si>
  <si>
    <t>Solis Cardenas Henri Enrique</t>
  </si>
  <si>
    <t>Tejero Flores Neyra Yaretzi</t>
  </si>
  <si>
    <t>Torres May Allison Yoshimar</t>
  </si>
  <si>
    <t>Zuñiga Hernandez Carlos Ronaldo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</si>
</sst>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C000"/>
      <name val="Century Gothic"/>
      <family val="2"/>
    </font>
    <font>
      <sz val="10"/>
      <color theme="4"/>
      <name val="Century Gothic"/>
      <family val="2"/>
    </font>
    <font>
      <b/>
      <sz val="10"/>
      <color theme="1"/>
      <name val="Century Gothic"/>
      <family val="2"/>
    </font>
    <font>
      <b/>
      <sz val="10"/>
      <color rgb="FFFFC000"/>
      <name val="Century Gothic"/>
      <family val="2"/>
    </font>
    <font>
      <sz val="8"/>
      <color theme="4"/>
      <name val="Century Gothic"/>
      <family val="2"/>
    </font>
    <font>
      <sz val="7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45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0070C0"/>
      </font>
    </dxf>
    <dxf>
      <font>
        <b/>
        <i val="0"/>
        <color theme="8" tint="0.3999145481734672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108031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7D3266-F171-6D47-C0BE-A46FD132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4200" cy="660481"/>
        </a:xfrm>
        <a:prstGeom prst="rect">
          <a:avLst/>
        </a:prstGeom>
      </xdr:spPr>
    </xdr:pic>
    <xdr:clientData/>
  </xdr:twoCellAnchor>
  <xdr:oneCellAnchor>
    <xdr:from>
      <xdr:col>7</xdr:col>
      <xdr:colOff>398238</xdr:colOff>
      <xdr:row>2</xdr:row>
      <xdr:rowOff>172503</xdr:rowOff>
    </xdr:from>
    <xdr:ext cx="689420" cy="53065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B1F988F-B6E8-CBF3-8EB1-7F1FAFD6DA9C}"/>
            </a:ext>
          </a:extLst>
        </xdr:cNvPr>
        <xdr:cNvSpPr/>
      </xdr:nvSpPr>
      <xdr:spPr>
        <a:xfrm>
          <a:off x="5630638" y="540803"/>
          <a:ext cx="68942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1°A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22306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B1521-F2D0-4057-9B4A-70EBB44F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93806"/>
        </a:xfrm>
        <a:prstGeom prst="rect">
          <a:avLst/>
        </a:prstGeom>
      </xdr:spPr>
    </xdr:pic>
    <xdr:clientData/>
  </xdr:twoCellAnchor>
  <xdr:oneCellAnchor>
    <xdr:from>
      <xdr:col>7</xdr:col>
      <xdr:colOff>441430</xdr:colOff>
      <xdr:row>2</xdr:row>
      <xdr:rowOff>161925</xdr:rowOff>
    </xdr:from>
    <xdr:ext cx="549509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A41B831-0749-40C0-BD5F-BCA7C9556B01}"/>
            </a:ext>
          </a:extLst>
        </xdr:cNvPr>
        <xdr:cNvSpPr/>
      </xdr:nvSpPr>
      <xdr:spPr>
        <a:xfrm>
          <a:off x="5670655" y="523875"/>
          <a:ext cx="54950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22306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5BAE06-DFF9-49BA-A38B-2D811B96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93806"/>
        </a:xfrm>
        <a:prstGeom prst="rect">
          <a:avLst/>
        </a:prstGeom>
      </xdr:spPr>
    </xdr:pic>
    <xdr:clientData/>
  </xdr:twoCellAnchor>
  <xdr:oneCellAnchor>
    <xdr:from>
      <xdr:col>7</xdr:col>
      <xdr:colOff>436973</xdr:colOff>
      <xdr:row>2</xdr:row>
      <xdr:rowOff>161925</xdr:rowOff>
    </xdr:from>
    <xdr:ext cx="558423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AA848D1-CBA7-411F-A9BF-29F903BD99E7}"/>
            </a:ext>
          </a:extLst>
        </xdr:cNvPr>
        <xdr:cNvSpPr/>
      </xdr:nvSpPr>
      <xdr:spPr>
        <a:xfrm>
          <a:off x="5666198" y="523875"/>
          <a:ext cx="558423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3A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3256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BEFA35-8714-4FBE-BEBE-FFB3D4B8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65231"/>
        </a:xfrm>
        <a:prstGeom prst="rect">
          <a:avLst/>
        </a:prstGeom>
      </xdr:spPr>
    </xdr:pic>
    <xdr:clientData/>
  </xdr:twoCellAnchor>
  <xdr:oneCellAnchor>
    <xdr:from>
      <xdr:col>7</xdr:col>
      <xdr:colOff>433639</xdr:colOff>
      <xdr:row>2</xdr:row>
      <xdr:rowOff>161925</xdr:rowOff>
    </xdr:from>
    <xdr:ext cx="565091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E401ABF-519F-4731-8D13-ACA7D9A7B2B1}"/>
            </a:ext>
          </a:extLst>
        </xdr:cNvPr>
        <xdr:cNvSpPr/>
      </xdr:nvSpPr>
      <xdr:spPr>
        <a:xfrm>
          <a:off x="5662864" y="523875"/>
          <a:ext cx="56509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3B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3256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E74CB-4D19-4AEF-816E-5B119D5F5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65231"/>
        </a:xfrm>
        <a:prstGeom prst="rect">
          <a:avLst/>
        </a:prstGeom>
      </xdr:spPr>
    </xdr:pic>
    <xdr:clientData/>
  </xdr:twoCellAnchor>
  <xdr:oneCellAnchor>
    <xdr:from>
      <xdr:col>7</xdr:col>
      <xdr:colOff>419244</xdr:colOff>
      <xdr:row>2</xdr:row>
      <xdr:rowOff>161925</xdr:rowOff>
    </xdr:from>
    <xdr:ext cx="593881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55D501E-7E31-429B-8DA6-A876D5D18EB1}"/>
            </a:ext>
          </a:extLst>
        </xdr:cNvPr>
        <xdr:cNvSpPr/>
      </xdr:nvSpPr>
      <xdr:spPr>
        <a:xfrm>
          <a:off x="5648469" y="523875"/>
          <a:ext cx="59388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3C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3256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AABFF6-63F1-40BC-BC9B-DB0B69F3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65231"/>
        </a:xfrm>
        <a:prstGeom prst="rect">
          <a:avLst/>
        </a:prstGeom>
      </xdr:spPr>
    </xdr:pic>
    <xdr:clientData/>
  </xdr:twoCellAnchor>
  <xdr:oneCellAnchor>
    <xdr:from>
      <xdr:col>7</xdr:col>
      <xdr:colOff>420302</xdr:colOff>
      <xdr:row>2</xdr:row>
      <xdr:rowOff>161925</xdr:rowOff>
    </xdr:from>
    <xdr:ext cx="591765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077F7A7-8120-45DD-9A81-3310AC022AC0}"/>
            </a:ext>
          </a:extLst>
        </xdr:cNvPr>
        <xdr:cNvSpPr/>
      </xdr:nvSpPr>
      <xdr:spPr>
        <a:xfrm>
          <a:off x="5649527" y="523875"/>
          <a:ext cx="59176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3D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3256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E4C615-CCD6-4042-A19B-CB9485E48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65231"/>
        </a:xfrm>
        <a:prstGeom prst="rect">
          <a:avLst/>
        </a:prstGeom>
      </xdr:spPr>
    </xdr:pic>
    <xdr:clientData/>
  </xdr:twoCellAnchor>
  <xdr:oneCellAnchor>
    <xdr:from>
      <xdr:col>7</xdr:col>
      <xdr:colOff>441430</xdr:colOff>
      <xdr:row>2</xdr:row>
      <xdr:rowOff>161925</xdr:rowOff>
    </xdr:from>
    <xdr:ext cx="549509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21909E3-FDC7-4009-ACAD-C2C9D72E7832}"/>
            </a:ext>
          </a:extLst>
        </xdr:cNvPr>
        <xdr:cNvSpPr/>
      </xdr:nvSpPr>
      <xdr:spPr>
        <a:xfrm>
          <a:off x="5670655" y="523875"/>
          <a:ext cx="54950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79456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C4E7EF-6184-4207-AB01-816CF3FB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650956"/>
        </a:xfrm>
        <a:prstGeom prst="rect">
          <a:avLst/>
        </a:prstGeom>
      </xdr:spPr>
    </xdr:pic>
    <xdr:clientData/>
  </xdr:twoCellAnchor>
  <xdr:oneCellAnchor>
    <xdr:from>
      <xdr:col>7</xdr:col>
      <xdr:colOff>368140</xdr:colOff>
      <xdr:row>2</xdr:row>
      <xdr:rowOff>161925</xdr:rowOff>
    </xdr:from>
    <xdr:ext cx="696089" cy="53065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CE82A326-61F1-4834-B425-9E549CECF544}"/>
            </a:ext>
          </a:extLst>
        </xdr:cNvPr>
        <xdr:cNvSpPr/>
      </xdr:nvSpPr>
      <xdr:spPr>
        <a:xfrm>
          <a:off x="5597365" y="523875"/>
          <a:ext cx="69608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1°B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50881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D6E8B-2472-4859-9845-9091E3960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622381"/>
        </a:xfrm>
        <a:prstGeom prst="rect">
          <a:avLst/>
        </a:prstGeom>
      </xdr:spPr>
    </xdr:pic>
    <xdr:clientData/>
  </xdr:twoCellAnchor>
  <xdr:oneCellAnchor>
    <xdr:from>
      <xdr:col>7</xdr:col>
      <xdr:colOff>353746</xdr:colOff>
      <xdr:row>2</xdr:row>
      <xdr:rowOff>161925</xdr:rowOff>
    </xdr:from>
    <xdr:ext cx="724878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7A40E0E-8A46-405F-9142-3816D7E62142}"/>
            </a:ext>
          </a:extLst>
        </xdr:cNvPr>
        <xdr:cNvSpPr/>
      </xdr:nvSpPr>
      <xdr:spPr>
        <a:xfrm>
          <a:off x="5582971" y="523875"/>
          <a:ext cx="72487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1°C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50881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48012-65E8-4FDF-97F9-6A2B06C8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622381"/>
        </a:xfrm>
        <a:prstGeom prst="rect">
          <a:avLst/>
        </a:prstGeom>
      </xdr:spPr>
    </xdr:pic>
    <xdr:clientData/>
  </xdr:twoCellAnchor>
  <xdr:oneCellAnchor>
    <xdr:from>
      <xdr:col>7</xdr:col>
      <xdr:colOff>354803</xdr:colOff>
      <xdr:row>2</xdr:row>
      <xdr:rowOff>161925</xdr:rowOff>
    </xdr:from>
    <xdr:ext cx="722763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0FC1138-76E5-46DE-B8C6-8599EB592ABB}"/>
            </a:ext>
          </a:extLst>
        </xdr:cNvPr>
        <xdr:cNvSpPr/>
      </xdr:nvSpPr>
      <xdr:spPr>
        <a:xfrm>
          <a:off x="5584028" y="523875"/>
          <a:ext cx="722763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1°D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50881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443B8C-A007-43C7-A7A9-E16A0384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622381"/>
        </a:xfrm>
        <a:prstGeom prst="rect">
          <a:avLst/>
        </a:prstGeom>
      </xdr:spPr>
    </xdr:pic>
    <xdr:clientData/>
  </xdr:twoCellAnchor>
  <xdr:oneCellAnchor>
    <xdr:from>
      <xdr:col>7</xdr:col>
      <xdr:colOff>375931</xdr:colOff>
      <xdr:row>2</xdr:row>
      <xdr:rowOff>161925</xdr:rowOff>
    </xdr:from>
    <xdr:ext cx="680507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36C465C-EB66-4806-ADAA-927A04AB3487}"/>
            </a:ext>
          </a:extLst>
        </xdr:cNvPr>
        <xdr:cNvSpPr/>
      </xdr:nvSpPr>
      <xdr:spPr>
        <a:xfrm>
          <a:off x="5605156" y="523875"/>
          <a:ext cx="680507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1°E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50881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0D991-B57D-45E7-BEDB-CC5D5C6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622381"/>
        </a:xfrm>
        <a:prstGeom prst="rect">
          <a:avLst/>
        </a:prstGeom>
      </xdr:spPr>
    </xdr:pic>
    <xdr:clientData/>
  </xdr:twoCellAnchor>
  <xdr:oneCellAnchor>
    <xdr:from>
      <xdr:col>7</xdr:col>
      <xdr:colOff>436974</xdr:colOff>
      <xdr:row>2</xdr:row>
      <xdr:rowOff>161925</xdr:rowOff>
    </xdr:from>
    <xdr:ext cx="558422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BC836C9-B32D-4724-980E-F4CE97575301}"/>
            </a:ext>
          </a:extLst>
        </xdr:cNvPr>
        <xdr:cNvSpPr/>
      </xdr:nvSpPr>
      <xdr:spPr>
        <a:xfrm>
          <a:off x="5666199" y="523875"/>
          <a:ext cx="55842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22306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BC5568-9BB0-4E23-81F8-B240AC64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93806"/>
        </a:xfrm>
        <a:prstGeom prst="rect">
          <a:avLst/>
        </a:prstGeom>
      </xdr:spPr>
    </xdr:pic>
    <xdr:clientData/>
  </xdr:twoCellAnchor>
  <xdr:oneCellAnchor>
    <xdr:from>
      <xdr:col>7</xdr:col>
      <xdr:colOff>433639</xdr:colOff>
      <xdr:row>2</xdr:row>
      <xdr:rowOff>161925</xdr:rowOff>
    </xdr:from>
    <xdr:ext cx="565091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4484657-04F5-41D4-8901-C63BEE059BF3}"/>
            </a:ext>
          </a:extLst>
        </xdr:cNvPr>
        <xdr:cNvSpPr/>
      </xdr:nvSpPr>
      <xdr:spPr>
        <a:xfrm>
          <a:off x="5662864" y="523875"/>
          <a:ext cx="56509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2B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22306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661E8B-BED0-4A16-8799-4468A8C4C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93806"/>
        </a:xfrm>
        <a:prstGeom prst="rect">
          <a:avLst/>
        </a:prstGeom>
      </xdr:spPr>
    </xdr:pic>
    <xdr:clientData/>
  </xdr:twoCellAnchor>
  <xdr:oneCellAnchor>
    <xdr:from>
      <xdr:col>7</xdr:col>
      <xdr:colOff>419244</xdr:colOff>
      <xdr:row>2</xdr:row>
      <xdr:rowOff>161925</xdr:rowOff>
    </xdr:from>
    <xdr:ext cx="593881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64752CA-21B9-40D6-9C03-C86B0CD27EC2}"/>
            </a:ext>
          </a:extLst>
        </xdr:cNvPr>
        <xdr:cNvSpPr/>
      </xdr:nvSpPr>
      <xdr:spPr>
        <a:xfrm>
          <a:off x="5648469" y="523875"/>
          <a:ext cx="59388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2C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1498601</xdr:colOff>
      <xdr:row>3</xdr:row>
      <xdr:rowOff>22306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27C326-823A-4434-8C8E-D0120767F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1025" cy="593806"/>
        </a:xfrm>
        <a:prstGeom prst="rect">
          <a:avLst/>
        </a:prstGeom>
      </xdr:spPr>
    </xdr:pic>
    <xdr:clientData/>
  </xdr:twoCellAnchor>
  <xdr:oneCellAnchor>
    <xdr:from>
      <xdr:col>7</xdr:col>
      <xdr:colOff>420302</xdr:colOff>
      <xdr:row>2</xdr:row>
      <xdr:rowOff>161925</xdr:rowOff>
    </xdr:from>
    <xdr:ext cx="591765" cy="53065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739A10D-0D00-4ED8-860D-E1A2D5CE9974}"/>
            </a:ext>
          </a:extLst>
        </xdr:cNvPr>
        <xdr:cNvSpPr/>
      </xdr:nvSpPr>
      <xdr:spPr>
        <a:xfrm>
          <a:off x="5649527" y="523875"/>
          <a:ext cx="591765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59C1-8490-4713-B359-2B0DAF5349BD}">
  <sheetPr>
    <tabColor theme="4"/>
  </sheetPr>
  <dimension ref="A1:I53"/>
  <sheetViews>
    <sheetView tabSelected="1" zoomScaleNormal="100" zoomScalePageLayoutView="200" workbookViewId="0">
      <selection activeCell="B6" sqref="B6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">
        <v>1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20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21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22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23</v>
      </c>
      <c r="C15" s="4" t="s">
        <v>9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24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25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26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27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28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29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30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31</v>
      </c>
      <c r="C23" s="4" t="s">
        <v>10</v>
      </c>
      <c r="D23" s="10"/>
      <c r="E23" s="10"/>
    </row>
    <row r="24" spans="1:9" x14ac:dyDescent="0.25">
      <c r="A24" s="4">
        <v>13</v>
      </c>
      <c r="B24" s="9" t="s">
        <v>32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33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34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35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36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37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38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39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40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41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42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43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44</v>
      </c>
      <c r="C36" s="4" t="s">
        <v>10</v>
      </c>
      <c r="D36" s="10"/>
      <c r="E36" s="10"/>
    </row>
    <row r="37" spans="1:9" x14ac:dyDescent="0.25">
      <c r="A37" s="4">
        <v>26</v>
      </c>
      <c r="B37" s="9" t="s">
        <v>45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46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47</v>
      </c>
      <c r="C39" s="4" t="s">
        <v>10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48</v>
      </c>
      <c r="C40" s="4" t="s">
        <v>9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49</v>
      </c>
      <c r="C41" s="4" t="s">
        <v>9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50</v>
      </c>
      <c r="C42" s="4" t="s">
        <v>10</v>
      </c>
      <c r="D42" s="10"/>
      <c r="E42" s="10"/>
    </row>
    <row r="43" spans="1:9" x14ac:dyDescent="0.25">
      <c r="A43" s="4">
        <v>32</v>
      </c>
      <c r="B43" s="9" t="s">
        <v>51</v>
      </c>
      <c r="C43" s="4" t="s">
        <v>10</v>
      </c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32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f0D0sCViKJ/Qd3wOXONQ62yZnczveAgQEP6ezVl+n4fTiNkp4kPF/B+Y6+0vU0O0pPlqxBOg+5l3fbaIBDlK8A==" saltValue="K0T30KjdV6FIRH+TDxTYag==" spinCount="100000" sheet="1" selectLockedCells="1"/>
  <mergeCells count="7">
    <mergeCell ref="G39:I39"/>
    <mergeCell ref="G44:I44"/>
    <mergeCell ref="A52:B52"/>
    <mergeCell ref="G13:I13"/>
    <mergeCell ref="G8:H8"/>
    <mergeCell ref="G17:I17"/>
    <mergeCell ref="G16:H16"/>
  </mergeCells>
  <conditionalFormatting sqref="C12:C51">
    <cfRule type="containsText" dxfId="44" priority="2" operator="containsText" text="M">
      <formula>NOT(ISERROR(SEARCH("M",C12)))</formula>
    </cfRule>
    <cfRule type="containsText" dxfId="43" priority="3" operator="containsText" text="H">
      <formula>NOT(ISERROR(SEARCH("H",C12)))</formula>
    </cfRule>
  </conditionalFormatting>
  <conditionalFormatting sqref="D12:D51">
    <cfRule type="cellIs" dxfId="42" priority="1" operator="between">
      <formula>5</formula>
      <formula>5.9</formula>
    </cfRule>
  </conditionalFormatting>
  <pageMargins left="0.41" right="0.46" top="0.45" bottom="0.39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4D44-7E84-439D-8389-41D2E757CBA9}">
  <sheetPr>
    <tabColor rgb="FFFFC000"/>
  </sheetPr>
  <dimension ref="A1:I53"/>
  <sheetViews>
    <sheetView workbookViewId="0">
      <selection activeCell="D35" sqref="D35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293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294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295</v>
      </c>
      <c r="C14" s="4" t="s">
        <v>10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296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297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298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299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300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301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302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303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304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305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306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307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308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309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310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311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312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313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314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315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316</v>
      </c>
      <c r="C35" s="4" t="s">
        <v>10</v>
      </c>
      <c r="D35" s="10"/>
      <c r="E35" s="10"/>
    </row>
    <row r="36" spans="1:9" x14ac:dyDescent="0.25">
      <c r="A36" s="4">
        <v>25</v>
      </c>
      <c r="B36" s="9" t="s">
        <v>317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318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319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320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321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322</v>
      </c>
      <c r="C41" s="4" t="s">
        <v>9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323</v>
      </c>
      <c r="C42" s="4" t="s">
        <v>9</v>
      </c>
      <c r="D42" s="10"/>
      <c r="E42" s="10"/>
    </row>
    <row r="43" spans="1:9" x14ac:dyDescent="0.25">
      <c r="A43" s="4">
        <v>32</v>
      </c>
      <c r="B43" s="9" t="s">
        <v>324</v>
      </c>
      <c r="C43" s="4" t="s">
        <v>9</v>
      </c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32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N1PR1hK+82z3yZ7mwSSH+LMouf4S9RfjpCFdT+CFsQWFfCWplwvfE0HCaIJ2h/gSpqnfMk8Bl0r96TqXqKlKAw==" saltValue="WHAuwUanttVVjmEUgFvz1w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17" priority="2" operator="containsText" text="M">
      <formula>NOT(ISERROR(SEARCH("M",C12)))</formula>
    </cfRule>
    <cfRule type="containsText" dxfId="16" priority="3" operator="containsText" text="H">
      <formula>NOT(ISERROR(SEARCH("H",C12)))</formula>
    </cfRule>
  </conditionalFormatting>
  <conditionalFormatting sqref="D12:D51">
    <cfRule type="cellIs" dxfId="15" priority="1" operator="between">
      <formula>5</formula>
      <formula>5.9</formula>
    </cfRule>
  </conditionalFormatting>
  <pageMargins left="0.5" right="0.44" top="0.55000000000000004" bottom="0.44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C196-B670-4BB1-B2E5-82810946A5F1}">
  <sheetPr>
    <tabColor theme="4"/>
  </sheetPr>
  <dimension ref="A1:I53"/>
  <sheetViews>
    <sheetView workbookViewId="0">
      <selection activeCell="D21" sqref="D21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325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326</v>
      </c>
      <c r="C13" s="4" t="s">
        <v>10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327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328</v>
      </c>
      <c r="C15" s="4" t="s">
        <v>9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329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330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331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332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333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334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335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336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337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338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339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340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341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342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343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344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345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346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347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348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349</v>
      </c>
      <c r="C36" s="4" t="s">
        <v>10</v>
      </c>
      <c r="D36" s="10"/>
      <c r="E36" s="10"/>
    </row>
    <row r="37" spans="1:9" x14ac:dyDescent="0.25">
      <c r="A37" s="4">
        <v>26</v>
      </c>
      <c r="B37" s="9" t="s">
        <v>350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351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352</v>
      </c>
      <c r="C39" s="4" t="s">
        <v>10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353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29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Nvt2vUOqlggJ43FGoWNt3ivm99XrUt/3R/xUqo+LhUMqjew3A0g0HUvNLYeyu6ee5PTzqIG4RNmElgfm2uHe+w==" saltValue="Lr77MWuVZX0KRh/brDEbq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14" priority="2" operator="containsText" text="M">
      <formula>NOT(ISERROR(SEARCH("M",C12)))</formula>
    </cfRule>
    <cfRule type="containsText" dxfId="13" priority="3" operator="containsText" text="H">
      <formula>NOT(ISERROR(SEARCH("H",C12)))</formula>
    </cfRule>
  </conditionalFormatting>
  <conditionalFormatting sqref="D12:D51">
    <cfRule type="cellIs" dxfId="12" priority="1" operator="between">
      <formula>5</formula>
      <formula>5.9</formula>
    </cfRule>
  </conditionalFormatting>
  <pageMargins left="0.5" right="0.45" top="0.52" bottom="0.47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83B1-C49D-4E4E-9533-E88E873CB9A6}">
  <sheetPr>
    <tabColor rgb="FFFFC000"/>
  </sheetPr>
  <dimension ref="A1:I53"/>
  <sheetViews>
    <sheetView workbookViewId="0">
      <selection activeCell="D22" sqref="D22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354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355</v>
      </c>
      <c r="C13" s="4" t="s">
        <v>10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356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357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358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359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360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361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362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363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364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365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366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367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368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369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370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371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372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373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374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375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376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377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378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379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380</v>
      </c>
      <c r="C38" s="4" t="s">
        <v>10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381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/>
      <c r="C40" s="4"/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28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0AOW8FdkP9cwwiEEnP5eMpWxjsvmevt+cWX28UfozQMQceCVTMgr5GWNF8joNgZEP/N4iXKrz5bRYKM0DJGCXg==" saltValue="ebbdAhSiKDvv/7vPjKRTL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11" priority="2" operator="containsText" text="M">
      <formula>NOT(ISERROR(SEARCH("M",C12)))</formula>
    </cfRule>
    <cfRule type="containsText" dxfId="10" priority="3" operator="containsText" text="H">
      <formula>NOT(ISERROR(SEARCH("H",C12)))</formula>
    </cfRule>
  </conditionalFormatting>
  <conditionalFormatting sqref="D12:D51">
    <cfRule type="cellIs" dxfId="9" priority="1" operator="between">
      <formula>5</formula>
      <formula>5.9</formula>
    </cfRule>
  </conditionalFormatting>
  <pageMargins left="0.47" right="0.4" top="0.56000000000000005" bottom="0.44" header="0.3" footer="0.3"/>
  <pageSetup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4F48-83A9-45C2-AEA6-5B63560DA523}">
  <sheetPr>
    <tabColor theme="4"/>
  </sheetPr>
  <dimension ref="A1:I53"/>
  <sheetViews>
    <sheetView workbookViewId="0">
      <selection activeCell="D18" sqref="D18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382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383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384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385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386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387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388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389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390</v>
      </c>
      <c r="C20" s="4" t="s">
        <v>9</v>
      </c>
      <c r="D20" s="10"/>
      <c r="E20" s="10"/>
    </row>
    <row r="21" spans="1:9" x14ac:dyDescent="0.25">
      <c r="A21" s="4">
        <v>10</v>
      </c>
      <c r="B21" s="9" t="s">
        <v>391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392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393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394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395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396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397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398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399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400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401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402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403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404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405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406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407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408</v>
      </c>
      <c r="C38" s="4" t="s">
        <v>10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409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/>
      <c r="C40" s="4"/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28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galAO9ZB7/Fb2N1EW8gbUVmU2F3zwKfY1qphwRKkXbhxoMSosEap9k9X+WAtkN0SyvW9vWfmzKyxtTWJ3dJF+A==" saltValue="3CvMJrZ192OMivUUoGvV4w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8" priority="2" operator="containsText" text="M">
      <formula>NOT(ISERROR(SEARCH("M",C12)))</formula>
    </cfRule>
    <cfRule type="containsText" dxfId="7" priority="3" operator="containsText" text="H">
      <formula>NOT(ISERROR(SEARCH("H",C12)))</formula>
    </cfRule>
  </conditionalFormatting>
  <conditionalFormatting sqref="D12:D51">
    <cfRule type="cellIs" dxfId="6" priority="1" operator="between">
      <formula>5</formula>
      <formula>5.9</formula>
    </cfRule>
  </conditionalFormatting>
  <pageMargins left="0.5" right="0.46" top="0.55000000000000004" bottom="0.44" header="0.3" footer="0.3"/>
  <pageSetup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88A8-AC3D-433E-8F24-9BC106C46046}">
  <sheetPr>
    <tabColor rgb="FFFFC000"/>
  </sheetPr>
  <dimension ref="A1:I53"/>
  <sheetViews>
    <sheetView workbookViewId="0">
      <selection activeCell="D18" sqref="D18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410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411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412</v>
      </c>
      <c r="C14" s="4" t="s">
        <v>10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413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414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415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416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417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418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419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420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421</v>
      </c>
      <c r="C23" s="4" t="s">
        <v>10</v>
      </c>
      <c r="D23" s="10"/>
      <c r="E23" s="10"/>
    </row>
    <row r="24" spans="1:9" x14ac:dyDescent="0.25">
      <c r="A24" s="4">
        <v>13</v>
      </c>
      <c r="B24" s="9" t="s">
        <v>422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423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424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425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426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427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428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429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430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431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432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433</v>
      </c>
      <c r="C35" s="4" t="s">
        <v>10</v>
      </c>
      <c r="D35" s="10"/>
      <c r="E35" s="10"/>
    </row>
    <row r="36" spans="1:9" x14ac:dyDescent="0.25">
      <c r="A36" s="4">
        <v>25</v>
      </c>
      <c r="B36" s="9" t="s">
        <v>434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435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436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/>
      <c r="C39" s="4"/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/>
      <c r="C40" s="4"/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27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n8nl7LJFEUzfdmVp7r0SG9sKYyC1SyJQeq8vwDQtOH3Wc3ul+JK4wd/zWVSrX/hvY2NPJ+lHPqPk44UzAufRdw==" saltValue="0W76JcSX14zvQt1fqvv84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5" priority="2" operator="containsText" text="M">
      <formula>NOT(ISERROR(SEARCH("M",C12)))</formula>
    </cfRule>
    <cfRule type="containsText" dxfId="4" priority="3" operator="containsText" text="H">
      <formula>NOT(ISERROR(SEARCH("H",C12)))</formula>
    </cfRule>
  </conditionalFormatting>
  <conditionalFormatting sqref="D12:D51">
    <cfRule type="cellIs" dxfId="3" priority="1" operator="between">
      <formula>5</formula>
      <formula>5.9</formula>
    </cfRule>
  </conditionalFormatting>
  <pageMargins left="0.48" right="0.41" top="0.56000000000000005" bottom="0.47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53A8-66DB-49D7-8D12-2B01563D95A7}">
  <sheetPr>
    <tabColor theme="4"/>
  </sheetPr>
  <dimension ref="A1:I53"/>
  <sheetViews>
    <sheetView workbookViewId="0">
      <selection activeCell="D16" sqref="D16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437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438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439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440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441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442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443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444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445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446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447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448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449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450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451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452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453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454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455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456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457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458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459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460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461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462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463</v>
      </c>
      <c r="C38" s="4" t="s">
        <v>10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464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/>
      <c r="C40" s="4"/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28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TiHcxK9C5NG8OZJzz9qr/XqumeucBiYnrs8rm+AmQPFz9MYR9WWyHcatIHTlnL3jtn3NaPCobMq3pkFFpEu0bQ==" saltValue="P5lYqwk/QQl6dXR2tH3mpQ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2" priority="2" operator="containsText" text="M">
      <formula>NOT(ISERROR(SEARCH("M",C12)))</formula>
    </cfRule>
    <cfRule type="containsText" dxfId="1" priority="3" operator="containsText" text="H">
      <formula>NOT(ISERROR(SEARCH("H",C12)))</formula>
    </cfRule>
  </conditionalFormatting>
  <conditionalFormatting sqref="D12:D51">
    <cfRule type="cellIs" dxfId="0" priority="1" operator="between">
      <formula>5</formula>
      <formula>5.9</formula>
    </cfRule>
  </conditionalFormatting>
  <pageMargins left="0.48" right="0.38" top="0.53" bottom="0.44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1C9C-6BE1-461C-8B1B-C5B24B817C80}">
  <sheetPr>
    <tabColor rgb="FFFFC000"/>
  </sheetPr>
  <dimension ref="A1:I53"/>
  <sheetViews>
    <sheetView zoomScaleNormal="100" workbookViewId="0">
      <selection activeCell="D18" sqref="D18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53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54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55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56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57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58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59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60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61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62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63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64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65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66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67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68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69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70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71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72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73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74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75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76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77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78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79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80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81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82</v>
      </c>
      <c r="C41" s="4" t="s">
        <v>9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83</v>
      </c>
      <c r="C42" s="4" t="s">
        <v>9</v>
      </c>
      <c r="D42" s="10"/>
      <c r="E42" s="10"/>
    </row>
    <row r="43" spans="1:9" x14ac:dyDescent="0.25">
      <c r="A43" s="4">
        <v>32</v>
      </c>
      <c r="B43" s="9" t="s">
        <v>84</v>
      </c>
      <c r="C43" s="4" t="s">
        <v>9</v>
      </c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32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UlvY7gWWRQjlNmKIChRXTLMd3IOJQPh4MiTa4Z+gYhoBm+IRl68K4Jgi+CgR5MrgsowiVsJ93NSD3A88kpOEGg==" saltValue="RSSco+69W2jeslTf3Q0XXw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41" priority="2" operator="containsText" text="M">
      <formula>NOT(ISERROR(SEARCH("M",C12)))</formula>
    </cfRule>
    <cfRule type="containsText" dxfId="40" priority="3" operator="containsText" text="H">
      <formula>NOT(ISERROR(SEARCH("H",C12)))</formula>
    </cfRule>
  </conditionalFormatting>
  <conditionalFormatting sqref="D12:D51">
    <cfRule type="cellIs" dxfId="39" priority="1" operator="between">
      <formula>5</formula>
      <formula>5.9</formula>
    </cfRule>
  </conditionalFormatting>
  <pageMargins left="0.57999999999999996" right="0.39" top="0.59" bottom="0.32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A3EB-5C91-4696-8E79-1CAF77438AB6}">
  <sheetPr>
    <tabColor theme="4"/>
  </sheetPr>
  <dimension ref="A1:I53"/>
  <sheetViews>
    <sheetView zoomScaleNormal="100" workbookViewId="0">
      <selection activeCell="D22" sqref="D22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85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86</v>
      </c>
      <c r="C13" s="4" t="s">
        <v>10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87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88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89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90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91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92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93</v>
      </c>
      <c r="C20" s="4" t="s">
        <v>9</v>
      </c>
      <c r="D20" s="10"/>
      <c r="E20" s="10"/>
    </row>
    <row r="21" spans="1:9" x14ac:dyDescent="0.25">
      <c r="A21" s="4">
        <v>10</v>
      </c>
      <c r="B21" s="9" t="s">
        <v>94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95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96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97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98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99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100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101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102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103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104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105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106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107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108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109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110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111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112</v>
      </c>
      <c r="C39" s="4" t="s">
        <v>10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113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114</v>
      </c>
      <c r="C41" s="4" t="s">
        <v>9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30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ZJs5llhCkS9CMbzdzzF/Frmch7L6HenGd5b3a6LhyNLiNj2VGE4P96/CHn6ZZyvimgOiT90KCwOqPQSdI2aLOg==" saltValue="VlqqgqHwCnGK/TRgbzWrnw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38" priority="2" operator="containsText" text="M">
      <formula>NOT(ISERROR(SEARCH("M",C12)))</formula>
    </cfRule>
    <cfRule type="containsText" dxfId="37" priority="3" operator="containsText" text="H">
      <formula>NOT(ISERROR(SEARCH("H",C12)))</formula>
    </cfRule>
  </conditionalFormatting>
  <conditionalFormatting sqref="D12:D51">
    <cfRule type="cellIs" dxfId="36" priority="1" operator="between">
      <formula>5</formula>
      <formula>5.9</formula>
    </cfRule>
  </conditionalFormatting>
  <pageMargins left="0.5" right="0.5" top="0.53" bottom="0.49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640A-E98F-40D8-9BEC-35C1FF404B97}">
  <sheetPr>
    <tabColor rgb="FFFFC000"/>
  </sheetPr>
  <dimension ref="A1:I53"/>
  <sheetViews>
    <sheetView zoomScaleNormal="100" workbookViewId="0">
      <selection activeCell="B6" sqref="B6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115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116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117</v>
      </c>
      <c r="C14" s="4" t="s">
        <v>10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118</v>
      </c>
      <c r="C15" s="4" t="s">
        <v>9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119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120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121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122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123</v>
      </c>
      <c r="C20" s="4" t="s">
        <v>9</v>
      </c>
      <c r="D20" s="10"/>
      <c r="E20" s="10"/>
    </row>
    <row r="21" spans="1:9" x14ac:dyDescent="0.25">
      <c r="A21" s="4">
        <v>10</v>
      </c>
      <c r="B21" s="9" t="s">
        <v>124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125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126</v>
      </c>
      <c r="C23" s="4" t="s">
        <v>10</v>
      </c>
      <c r="D23" s="10"/>
      <c r="E23" s="10"/>
    </row>
    <row r="24" spans="1:9" x14ac:dyDescent="0.25">
      <c r="A24" s="4">
        <v>13</v>
      </c>
      <c r="B24" s="9" t="s">
        <v>127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128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129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130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131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132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133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134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135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136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137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138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139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140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141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142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143</v>
      </c>
      <c r="C40" s="4" t="s">
        <v>9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29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0pMjaAAuZjHlRlpeA2wDIY5kgfrWZSKrlQfG2ofp2LBJ+sNw31OjVTYQ+UGgMCcqWCr4hyv/92dYru7fzsYPWw==" saltValue="xT88J3g+Y+6/pMiXEJaN5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35" priority="2" operator="containsText" text="M">
      <formula>NOT(ISERROR(SEARCH("M",C12)))</formula>
    </cfRule>
    <cfRule type="containsText" dxfId="34" priority="3" operator="containsText" text="H">
      <formula>NOT(ISERROR(SEARCH("H",C12)))</formula>
    </cfRule>
  </conditionalFormatting>
  <conditionalFormatting sqref="D12:D51">
    <cfRule type="cellIs" dxfId="33" priority="1" operator="between">
      <formula>5</formula>
      <formula>5.9</formula>
    </cfRule>
  </conditionalFormatting>
  <pageMargins left="0.47" right="0.46" top="0.59" bottom="0.39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B189-93C1-481E-AD7F-66E130E9FCE5}">
  <sheetPr>
    <tabColor theme="4"/>
  </sheetPr>
  <dimension ref="A1:I53"/>
  <sheetViews>
    <sheetView zoomScaleNormal="100" workbookViewId="0">
      <selection activeCell="E22" sqref="E22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144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145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146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147</v>
      </c>
      <c r="C15" s="4" t="s">
        <v>9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148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149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150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151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152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153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154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155</v>
      </c>
      <c r="C23" s="4" t="s">
        <v>10</v>
      </c>
      <c r="D23" s="10"/>
      <c r="E23" s="10"/>
    </row>
    <row r="24" spans="1:9" x14ac:dyDescent="0.25">
      <c r="A24" s="4">
        <v>13</v>
      </c>
      <c r="B24" s="9" t="s">
        <v>156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157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158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159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160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161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162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163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164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165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166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167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168</v>
      </c>
      <c r="C36" s="4" t="s">
        <v>10</v>
      </c>
      <c r="D36" s="10"/>
      <c r="E36" s="10"/>
    </row>
    <row r="37" spans="1:9" x14ac:dyDescent="0.25">
      <c r="A37" s="4">
        <v>26</v>
      </c>
      <c r="B37" s="9" t="s">
        <v>169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170</v>
      </c>
      <c r="C38" s="4" t="s">
        <v>10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171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172</v>
      </c>
      <c r="C40" s="4" t="s">
        <v>9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173</v>
      </c>
      <c r="C41" s="4" t="s">
        <v>10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174</v>
      </c>
      <c r="C42" s="4" t="s">
        <v>9</v>
      </c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31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08talClhE7++g/5q6u/1JNYWHRSmI7/8ellWdoVgR72ef9WTaKcgnfBKNp6wZsMEfbbqnnHNPBKYHa9rhYq7gw==" saltValue="OhnEm2xlaaYyhXqe6jpnMQ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32" priority="2" operator="containsText" text="M">
      <formula>NOT(ISERROR(SEARCH("M",C12)))</formula>
    </cfRule>
    <cfRule type="containsText" dxfId="31" priority="3" operator="containsText" text="H">
      <formula>NOT(ISERROR(SEARCH("H",C12)))</formula>
    </cfRule>
  </conditionalFormatting>
  <conditionalFormatting sqref="D12:D51">
    <cfRule type="cellIs" dxfId="30" priority="1" operator="between">
      <formula>5</formula>
      <formula>5.9</formula>
    </cfRule>
  </conditionalFormatting>
  <pageMargins left="0.42" right="0.4" top="0.55000000000000004" bottom="0.4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A0B1-D649-4200-84E3-C47314E21856}">
  <sheetPr>
    <tabColor rgb="FFFFC000"/>
  </sheetPr>
  <dimension ref="A1:I53"/>
  <sheetViews>
    <sheetView workbookViewId="0">
      <selection activeCell="D19" sqref="D19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175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176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177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178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179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180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181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182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183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184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185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186</v>
      </c>
      <c r="C23" s="4" t="s">
        <v>10</v>
      </c>
      <c r="D23" s="10"/>
      <c r="E23" s="10"/>
    </row>
    <row r="24" spans="1:9" x14ac:dyDescent="0.25">
      <c r="A24" s="4">
        <v>13</v>
      </c>
      <c r="B24" s="9" t="s">
        <v>187</v>
      </c>
      <c r="C24" s="4" t="s">
        <v>10</v>
      </c>
      <c r="D24" s="10"/>
      <c r="E24" s="10"/>
    </row>
    <row r="25" spans="1:9" x14ac:dyDescent="0.25">
      <c r="A25" s="4">
        <v>14</v>
      </c>
      <c r="B25" s="9" t="s">
        <v>188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189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190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191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192</v>
      </c>
      <c r="C29" s="4" t="s">
        <v>10</v>
      </c>
      <c r="D29" s="10"/>
      <c r="E29" s="10"/>
    </row>
    <row r="30" spans="1:9" x14ac:dyDescent="0.25">
      <c r="A30" s="4">
        <v>19</v>
      </c>
      <c r="B30" s="9" t="s">
        <v>193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194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195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196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197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198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199</v>
      </c>
      <c r="C36" s="4" t="s">
        <v>10</v>
      </c>
      <c r="D36" s="10"/>
      <c r="E36" s="10"/>
    </row>
    <row r="37" spans="1:9" x14ac:dyDescent="0.25">
      <c r="A37" s="4">
        <v>26</v>
      </c>
      <c r="B37" s="9" t="s">
        <v>200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201</v>
      </c>
      <c r="C38" s="4" t="s">
        <v>10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202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203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204</v>
      </c>
      <c r="C41" s="4" t="s">
        <v>10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205</v>
      </c>
      <c r="C42" s="4" t="s">
        <v>10</v>
      </c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31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n2QHw7eaBL6RX6BFC0mRXKEAYGWWbuBzuFrNhPLP0nJEJJaTbJyNuIG/2lHt9U93l9uROK1kVUMy/jYDD43s/A==" saltValue="Dli++6fwUaRm1OSjv+KOLw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29" priority="2" operator="containsText" text="M">
      <formula>NOT(ISERROR(SEARCH("M",C12)))</formula>
    </cfRule>
    <cfRule type="containsText" dxfId="28" priority="3" operator="containsText" text="H">
      <formula>NOT(ISERROR(SEARCH("H",C12)))</formula>
    </cfRule>
  </conditionalFormatting>
  <conditionalFormatting sqref="D12:D51">
    <cfRule type="cellIs" dxfId="27" priority="1" operator="between">
      <formula>5</formula>
      <formula>5.9</formula>
    </cfRule>
  </conditionalFormatting>
  <pageMargins left="0.44" right="0.34" top="0.55000000000000004" bottom="0.34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4F9E-63C6-4FF5-A6D3-37CFEA6B35DF}">
  <sheetPr>
    <tabColor theme="4"/>
  </sheetPr>
  <dimension ref="A1:I53"/>
  <sheetViews>
    <sheetView workbookViewId="0">
      <selection activeCell="D37" sqref="D37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206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207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208</v>
      </c>
      <c r="C14" s="4" t="s">
        <v>10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209</v>
      </c>
      <c r="C15" s="4" t="s">
        <v>9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210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211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212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213</v>
      </c>
      <c r="C19" s="4" t="s">
        <v>10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214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215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216</v>
      </c>
      <c r="C22" s="4" t="s">
        <v>9</v>
      </c>
      <c r="D22" s="10"/>
      <c r="E22" s="10"/>
    </row>
    <row r="23" spans="1:9" x14ac:dyDescent="0.25">
      <c r="A23" s="4">
        <v>12</v>
      </c>
      <c r="B23" s="9" t="s">
        <v>217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218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219</v>
      </c>
      <c r="C25" s="4" t="s">
        <v>9</v>
      </c>
      <c r="D25" s="10"/>
      <c r="E25" s="10"/>
    </row>
    <row r="26" spans="1:9" x14ac:dyDescent="0.25">
      <c r="A26" s="4">
        <v>15</v>
      </c>
      <c r="B26" s="9" t="s">
        <v>220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221</v>
      </c>
      <c r="C27" s="4" t="s">
        <v>9</v>
      </c>
      <c r="D27" s="10"/>
      <c r="E27" s="10"/>
    </row>
    <row r="28" spans="1:9" x14ac:dyDescent="0.25">
      <c r="A28" s="4">
        <v>17</v>
      </c>
      <c r="B28" s="9" t="s">
        <v>222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223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224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225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226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227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228</v>
      </c>
      <c r="C34" s="4" t="s">
        <v>10</v>
      </c>
      <c r="D34" s="10"/>
      <c r="E34" s="10"/>
    </row>
    <row r="35" spans="1:9" x14ac:dyDescent="0.25">
      <c r="A35" s="4">
        <v>24</v>
      </c>
      <c r="B35" s="9" t="s">
        <v>229</v>
      </c>
      <c r="C35" s="4" t="s">
        <v>9</v>
      </c>
      <c r="D35" s="10"/>
      <c r="E35" s="10"/>
    </row>
    <row r="36" spans="1:9" x14ac:dyDescent="0.25">
      <c r="A36" s="4">
        <v>25</v>
      </c>
      <c r="B36" s="9" t="s">
        <v>230</v>
      </c>
      <c r="C36" s="4" t="s">
        <v>10</v>
      </c>
      <c r="D36" s="10"/>
      <c r="E36" s="10"/>
    </row>
    <row r="37" spans="1:9" x14ac:dyDescent="0.25">
      <c r="A37" s="4">
        <v>26</v>
      </c>
      <c r="B37" s="9" t="s">
        <v>231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232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233</v>
      </c>
      <c r="C39" s="4" t="s">
        <v>9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234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29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jzIVP5kWF3qZFPgRe8fOIvxcxCCJet4pb3J/wxWPcyCglUZm2R0CnCSMTdyrHmxm14HkL2n1lNJlwtzkl32x+Q==" saltValue="ceYj5PVnOgx/Nz4JfRzPeA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26" priority="2" operator="containsText" text="M">
      <formula>NOT(ISERROR(SEARCH("M",C12)))</formula>
    </cfRule>
    <cfRule type="containsText" dxfId="25" priority="3" operator="containsText" text="H">
      <formula>NOT(ISERROR(SEARCH("H",C12)))</formula>
    </cfRule>
  </conditionalFormatting>
  <conditionalFormatting sqref="D12:D51">
    <cfRule type="cellIs" dxfId="24" priority="1" operator="between">
      <formula>5</formula>
      <formula>5.9</formula>
    </cfRule>
  </conditionalFormatting>
  <pageMargins left="0.52" right="0.44" top="0.55000000000000004" bottom="0.48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844D-4B2D-49DD-97A8-87A88FEEB833}">
  <sheetPr>
    <tabColor rgb="FFFFC000"/>
  </sheetPr>
  <dimension ref="A1:I53"/>
  <sheetViews>
    <sheetView workbookViewId="0">
      <selection activeCell="D23" sqref="D23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235</v>
      </c>
      <c r="C12" s="4" t="s">
        <v>9</v>
      </c>
      <c r="D12" s="10"/>
      <c r="E12" s="10"/>
    </row>
    <row r="13" spans="1:9" x14ac:dyDescent="0.25">
      <c r="A13" s="4">
        <v>2</v>
      </c>
      <c r="B13" s="9" t="s">
        <v>236</v>
      </c>
      <c r="C13" s="4" t="s">
        <v>9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237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238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239</v>
      </c>
      <c r="C16" s="4" t="s">
        <v>9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240</v>
      </c>
      <c r="C17" s="4" t="s">
        <v>9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241</v>
      </c>
      <c r="C18" s="4" t="s">
        <v>10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242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243</v>
      </c>
      <c r="C20" s="4" t="s">
        <v>9</v>
      </c>
      <c r="D20" s="10"/>
      <c r="E20" s="10"/>
    </row>
    <row r="21" spans="1:9" x14ac:dyDescent="0.25">
      <c r="A21" s="4">
        <v>10</v>
      </c>
      <c r="B21" s="9" t="s">
        <v>244</v>
      </c>
      <c r="C21" s="4" t="s">
        <v>9</v>
      </c>
      <c r="D21" s="10"/>
      <c r="E21" s="10"/>
    </row>
    <row r="22" spans="1:9" x14ac:dyDescent="0.25">
      <c r="A22" s="4">
        <v>11</v>
      </c>
      <c r="B22" s="9" t="s">
        <v>245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246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247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248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249</v>
      </c>
      <c r="C26" s="4" t="s">
        <v>9</v>
      </c>
      <c r="D26" s="10"/>
      <c r="E26" s="10"/>
    </row>
    <row r="27" spans="1:9" x14ac:dyDescent="0.25">
      <c r="A27" s="4">
        <v>16</v>
      </c>
      <c r="B27" s="9" t="s">
        <v>250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251</v>
      </c>
      <c r="C28" s="4" t="s">
        <v>10</v>
      </c>
      <c r="D28" s="10"/>
      <c r="E28" s="10"/>
    </row>
    <row r="29" spans="1:9" x14ac:dyDescent="0.25">
      <c r="A29" s="4">
        <v>18</v>
      </c>
      <c r="B29" s="9" t="s">
        <v>252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253</v>
      </c>
      <c r="C30" s="4" t="s">
        <v>9</v>
      </c>
      <c r="D30" s="10"/>
      <c r="E30" s="10"/>
    </row>
    <row r="31" spans="1:9" x14ac:dyDescent="0.25">
      <c r="A31" s="4">
        <v>20</v>
      </c>
      <c r="B31" s="9" t="s">
        <v>254</v>
      </c>
      <c r="C31" s="4" t="s">
        <v>9</v>
      </c>
      <c r="D31" s="10"/>
      <c r="E31" s="10"/>
    </row>
    <row r="32" spans="1:9" x14ac:dyDescent="0.25">
      <c r="A32" s="4">
        <v>21</v>
      </c>
      <c r="B32" s="9" t="s">
        <v>255</v>
      </c>
      <c r="C32" s="4" t="s">
        <v>9</v>
      </c>
      <c r="D32" s="10"/>
      <c r="E32" s="10"/>
    </row>
    <row r="33" spans="1:9" x14ac:dyDescent="0.25">
      <c r="A33" s="4">
        <v>22</v>
      </c>
      <c r="B33" s="9" t="s">
        <v>256</v>
      </c>
      <c r="C33" s="4" t="s">
        <v>10</v>
      </c>
      <c r="D33" s="10"/>
      <c r="E33" s="10"/>
    </row>
    <row r="34" spans="1:9" x14ac:dyDescent="0.25">
      <c r="A34" s="4">
        <v>23</v>
      </c>
      <c r="B34" s="9" t="s">
        <v>257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258</v>
      </c>
      <c r="C35" s="4" t="s">
        <v>10</v>
      </c>
      <c r="D35" s="10"/>
      <c r="E35" s="10"/>
    </row>
    <row r="36" spans="1:9" x14ac:dyDescent="0.25">
      <c r="A36" s="4">
        <v>25</v>
      </c>
      <c r="B36" s="9" t="s">
        <v>259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260</v>
      </c>
      <c r="C37" s="4" t="s">
        <v>10</v>
      </c>
      <c r="D37" s="10"/>
      <c r="E37" s="10"/>
    </row>
    <row r="38" spans="1:9" x14ac:dyDescent="0.25">
      <c r="A38" s="4">
        <v>27</v>
      </c>
      <c r="B38" s="9" t="s">
        <v>261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/>
      <c r="C39" s="4"/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/>
      <c r="C40" s="4"/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/>
      <c r="C41" s="4"/>
      <c r="D41" s="10"/>
      <c r="E41" s="10"/>
      <c r="G41" s="23"/>
      <c r="H41" s="23"/>
      <c r="I41" s="23"/>
    </row>
    <row r="42" spans="1:9" x14ac:dyDescent="0.25">
      <c r="A42" s="4">
        <v>31</v>
      </c>
      <c r="B42" s="9"/>
      <c r="C42" s="4"/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27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5Yj+VLvyjs3pFvjt+fVUgONZtz5m+SpNm/QaVQ4DpURDV9sh7Th12218iGm8/S5fzXy2XkMNLpfMyj2bHAmTQQ==" saltValue="P7vZzrhK81IOXW1LEHGCG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23" priority="2" operator="containsText" text="M">
      <formula>NOT(ISERROR(SEARCH("M",C12)))</formula>
    </cfRule>
    <cfRule type="containsText" dxfId="22" priority="3" operator="containsText" text="H">
      <formula>NOT(ISERROR(SEARCH("H",C12)))</formula>
    </cfRule>
  </conditionalFormatting>
  <conditionalFormatting sqref="D12:D51">
    <cfRule type="cellIs" dxfId="21" priority="1" operator="between">
      <formula>5</formula>
      <formula>5.9</formula>
    </cfRule>
  </conditionalFormatting>
  <pageMargins left="0.53" right="0.44" top="0.55000000000000004" bottom="0.39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8D2E-1163-4E6F-ACB1-082FA2BD01F2}">
  <sheetPr>
    <tabColor theme="4"/>
  </sheetPr>
  <dimension ref="A1:I53"/>
  <sheetViews>
    <sheetView workbookViewId="0">
      <selection activeCell="D19" sqref="D19"/>
    </sheetView>
  </sheetViews>
  <sheetFormatPr baseColWidth="10" defaultRowHeight="13.5" x14ac:dyDescent="0.25"/>
  <cols>
    <col min="1" max="1" width="5.28515625" style="1" customWidth="1"/>
    <col min="2" max="2" width="35.140625" style="2" customWidth="1"/>
    <col min="3" max="3" width="4.85546875" style="2" customWidth="1"/>
    <col min="4" max="5" width="11.42578125" style="2"/>
    <col min="6" max="6" width="3.140625" style="2" customWidth="1"/>
    <col min="7" max="8" width="7.140625" style="2" customWidth="1"/>
    <col min="9" max="9" width="9.7109375" style="2" customWidth="1"/>
    <col min="10" max="16384" width="11.42578125" style="2"/>
  </cols>
  <sheetData>
    <row r="1" spans="1:9" ht="14.25" x14ac:dyDescent="0.3">
      <c r="I1" s="7" t="s">
        <v>14</v>
      </c>
    </row>
    <row r="2" spans="1:9" ht="14.25" x14ac:dyDescent="0.3">
      <c r="I2" s="7" t="s">
        <v>15</v>
      </c>
    </row>
    <row r="3" spans="1:9" ht="14.25" x14ac:dyDescent="0.3">
      <c r="I3" s="7" t="s">
        <v>16</v>
      </c>
    </row>
    <row r="4" spans="1:9" ht="14.25" x14ac:dyDescent="0.3">
      <c r="I4" s="7"/>
    </row>
    <row r="5" spans="1:9" ht="15" customHeight="1" x14ac:dyDescent="0.25">
      <c r="A5" s="5" t="s">
        <v>2</v>
      </c>
    </row>
    <row r="6" spans="1:9" x14ac:dyDescent="0.25">
      <c r="A6" s="2"/>
      <c r="B6" s="8"/>
    </row>
    <row r="7" spans="1:9" ht="9" customHeight="1" x14ac:dyDescent="0.25">
      <c r="A7" s="2"/>
      <c r="B7" s="22"/>
    </row>
    <row r="8" spans="1:9" ht="12" customHeight="1" x14ac:dyDescent="0.25">
      <c r="A8" s="5" t="s">
        <v>3</v>
      </c>
      <c r="G8" s="28" t="s">
        <v>0</v>
      </c>
      <c r="H8" s="28"/>
      <c r="I8" s="12" t="str">
        <f>+'1A'!I8</f>
        <v>I</v>
      </c>
    </row>
    <row r="9" spans="1:9" x14ac:dyDescent="0.25">
      <c r="A9" s="2"/>
      <c r="B9" s="8"/>
    </row>
    <row r="10" spans="1:9" ht="8.25" customHeight="1" x14ac:dyDescent="0.25"/>
    <row r="11" spans="1:9" s="1" customFormat="1" x14ac:dyDescent="0.25">
      <c r="A11" s="3" t="s">
        <v>4</v>
      </c>
      <c r="B11" s="3" t="s">
        <v>5</v>
      </c>
      <c r="C11" s="3" t="s">
        <v>6</v>
      </c>
      <c r="D11" s="3" t="s">
        <v>8</v>
      </c>
      <c r="E11" s="3" t="s">
        <v>7</v>
      </c>
    </row>
    <row r="12" spans="1:9" x14ac:dyDescent="0.25">
      <c r="A12" s="4">
        <v>1</v>
      </c>
      <c r="B12" s="9" t="s">
        <v>262</v>
      </c>
      <c r="C12" s="4" t="s">
        <v>10</v>
      </c>
      <c r="D12" s="10"/>
      <c r="E12" s="10"/>
    </row>
    <row r="13" spans="1:9" x14ac:dyDescent="0.25">
      <c r="A13" s="4">
        <v>2</v>
      </c>
      <c r="B13" s="9" t="s">
        <v>263</v>
      </c>
      <c r="C13" s="4" t="s">
        <v>10</v>
      </c>
      <c r="D13" s="10"/>
      <c r="E13" s="10"/>
      <c r="G13" s="27" t="s">
        <v>12</v>
      </c>
      <c r="H13" s="27"/>
      <c r="I13" s="27"/>
    </row>
    <row r="14" spans="1:9" x14ac:dyDescent="0.25">
      <c r="A14" s="4">
        <v>3</v>
      </c>
      <c r="B14" s="9" t="s">
        <v>264</v>
      </c>
      <c r="C14" s="4" t="s">
        <v>9</v>
      </c>
      <c r="D14" s="10"/>
      <c r="E14" s="10"/>
      <c r="G14" s="3" t="s">
        <v>9</v>
      </c>
      <c r="H14" s="3" t="s">
        <v>10</v>
      </c>
      <c r="I14" s="3" t="s">
        <v>11</v>
      </c>
    </row>
    <row r="15" spans="1:9" x14ac:dyDescent="0.25">
      <c r="A15" s="4">
        <v>4</v>
      </c>
      <c r="B15" s="9" t="s">
        <v>265</v>
      </c>
      <c r="C15" s="4" t="s">
        <v>10</v>
      </c>
      <c r="D15" s="10"/>
      <c r="E15" s="10"/>
      <c r="G15" s="11">
        <f>COUNTIFS(C12:C51,"H",D12:D51,"&gt;5")</f>
        <v>0</v>
      </c>
      <c r="H15" s="11">
        <f>COUNTIFS(C12:C51,"M",D12:D51,"&gt;5")</f>
        <v>0</v>
      </c>
      <c r="I15" s="11">
        <f>SUM(G15:H15)</f>
        <v>0</v>
      </c>
    </row>
    <row r="16" spans="1:9" x14ac:dyDescent="0.25">
      <c r="A16" s="4">
        <v>5</v>
      </c>
      <c r="B16" s="9" t="s">
        <v>266</v>
      </c>
      <c r="C16" s="4" t="s">
        <v>10</v>
      </c>
      <c r="D16" s="10"/>
      <c r="E16" s="10"/>
      <c r="G16" s="30" t="s">
        <v>17</v>
      </c>
      <c r="H16" s="31"/>
      <c r="I16" s="11">
        <f>I15*100/C52</f>
        <v>0</v>
      </c>
    </row>
    <row r="17" spans="1:9" x14ac:dyDescent="0.25">
      <c r="A17" s="4">
        <v>6</v>
      </c>
      <c r="B17" s="9" t="s">
        <v>267</v>
      </c>
      <c r="C17" s="4" t="s">
        <v>10</v>
      </c>
      <c r="D17" s="10"/>
      <c r="E17" s="10"/>
      <c r="G17" s="29" t="s">
        <v>13</v>
      </c>
      <c r="H17" s="30"/>
      <c r="I17" s="31"/>
    </row>
    <row r="18" spans="1:9" x14ac:dyDescent="0.25">
      <c r="A18" s="4">
        <v>7</v>
      </c>
      <c r="B18" s="9" t="s">
        <v>268</v>
      </c>
      <c r="C18" s="4" t="s">
        <v>9</v>
      </c>
      <c r="D18" s="10"/>
      <c r="E18" s="10"/>
      <c r="G18" s="3" t="s">
        <v>9</v>
      </c>
      <c r="H18" s="3" t="s">
        <v>10</v>
      </c>
      <c r="I18" s="3" t="s">
        <v>11</v>
      </c>
    </row>
    <row r="19" spans="1:9" x14ac:dyDescent="0.25">
      <c r="A19" s="4">
        <v>8</v>
      </c>
      <c r="B19" s="9" t="s">
        <v>269</v>
      </c>
      <c r="C19" s="4" t="s">
        <v>9</v>
      </c>
      <c r="D19" s="10"/>
      <c r="E19" s="10"/>
      <c r="G19" s="11">
        <f>COUNTIFS(C12:C51,"H",D12:D51,"&lt;=5.9")</f>
        <v>0</v>
      </c>
      <c r="H19" s="11">
        <f>COUNTIFS(C12:C51,"M",D12:D51,"&lt;=5.9")</f>
        <v>0</v>
      </c>
      <c r="I19" s="11">
        <f>SUM(G19:H19)</f>
        <v>0</v>
      </c>
    </row>
    <row r="20" spans="1:9" x14ac:dyDescent="0.25">
      <c r="A20" s="4">
        <v>9</v>
      </c>
      <c r="B20" s="9" t="s">
        <v>270</v>
      </c>
      <c r="C20" s="4" t="s">
        <v>10</v>
      </c>
      <c r="D20" s="10"/>
      <c r="E20" s="10"/>
    </row>
    <row r="21" spans="1:9" x14ac:dyDescent="0.25">
      <c r="A21" s="4">
        <v>10</v>
      </c>
      <c r="B21" s="9" t="s">
        <v>271</v>
      </c>
      <c r="C21" s="4" t="s">
        <v>10</v>
      </c>
      <c r="D21" s="10"/>
      <c r="E21" s="10"/>
    </row>
    <row r="22" spans="1:9" x14ac:dyDescent="0.25">
      <c r="A22" s="4">
        <v>11</v>
      </c>
      <c r="B22" s="9" t="s">
        <v>272</v>
      </c>
      <c r="C22" s="4" t="s">
        <v>10</v>
      </c>
      <c r="D22" s="10"/>
      <c r="E22" s="10"/>
    </row>
    <row r="23" spans="1:9" x14ac:dyDescent="0.25">
      <c r="A23" s="4">
        <v>12</v>
      </c>
      <c r="B23" s="9" t="s">
        <v>273</v>
      </c>
      <c r="C23" s="4" t="s">
        <v>9</v>
      </c>
      <c r="D23" s="10"/>
      <c r="E23" s="10"/>
    </row>
    <row r="24" spans="1:9" x14ac:dyDescent="0.25">
      <c r="A24" s="4">
        <v>13</v>
      </c>
      <c r="B24" s="9" t="s">
        <v>274</v>
      </c>
      <c r="C24" s="4" t="s">
        <v>9</v>
      </c>
      <c r="D24" s="10"/>
      <c r="E24" s="10"/>
    </row>
    <row r="25" spans="1:9" x14ac:dyDescent="0.25">
      <c r="A25" s="4">
        <v>14</v>
      </c>
      <c r="B25" s="9" t="s">
        <v>275</v>
      </c>
      <c r="C25" s="4" t="s">
        <v>10</v>
      </c>
      <c r="D25" s="10"/>
      <c r="E25" s="10"/>
    </row>
    <row r="26" spans="1:9" x14ac:dyDescent="0.25">
      <c r="A26" s="4">
        <v>15</v>
      </c>
      <c r="B26" s="9" t="s">
        <v>276</v>
      </c>
      <c r="C26" s="4" t="s">
        <v>10</v>
      </c>
      <c r="D26" s="10"/>
      <c r="E26" s="10"/>
    </row>
    <row r="27" spans="1:9" x14ac:dyDescent="0.25">
      <c r="A27" s="4">
        <v>16</v>
      </c>
      <c r="B27" s="9" t="s">
        <v>277</v>
      </c>
      <c r="C27" s="4" t="s">
        <v>10</v>
      </c>
      <c r="D27" s="10"/>
      <c r="E27" s="10"/>
    </row>
    <row r="28" spans="1:9" x14ac:dyDescent="0.25">
      <c r="A28" s="4">
        <v>17</v>
      </c>
      <c r="B28" s="9" t="s">
        <v>278</v>
      </c>
      <c r="C28" s="4" t="s">
        <v>9</v>
      </c>
      <c r="D28" s="10"/>
      <c r="E28" s="10"/>
    </row>
    <row r="29" spans="1:9" x14ac:dyDescent="0.25">
      <c r="A29" s="4">
        <v>18</v>
      </c>
      <c r="B29" s="9" t="s">
        <v>279</v>
      </c>
      <c r="C29" s="4" t="s">
        <v>9</v>
      </c>
      <c r="D29" s="10"/>
      <c r="E29" s="10"/>
    </row>
    <row r="30" spans="1:9" x14ac:dyDescent="0.25">
      <c r="A30" s="4">
        <v>19</v>
      </c>
      <c r="B30" s="9" t="s">
        <v>280</v>
      </c>
      <c r="C30" s="4" t="s">
        <v>10</v>
      </c>
      <c r="D30" s="10"/>
      <c r="E30" s="10"/>
    </row>
    <row r="31" spans="1:9" x14ac:dyDescent="0.25">
      <c r="A31" s="4">
        <v>20</v>
      </c>
      <c r="B31" s="9" t="s">
        <v>281</v>
      </c>
      <c r="C31" s="4" t="s">
        <v>10</v>
      </c>
      <c r="D31" s="10"/>
      <c r="E31" s="10"/>
    </row>
    <row r="32" spans="1:9" x14ac:dyDescent="0.25">
      <c r="A32" s="4">
        <v>21</v>
      </c>
      <c r="B32" s="9" t="s">
        <v>282</v>
      </c>
      <c r="C32" s="4" t="s">
        <v>10</v>
      </c>
      <c r="D32" s="10"/>
      <c r="E32" s="10"/>
    </row>
    <row r="33" spans="1:9" x14ac:dyDescent="0.25">
      <c r="A33" s="4">
        <v>22</v>
      </c>
      <c r="B33" s="9" t="s">
        <v>283</v>
      </c>
      <c r="C33" s="4" t="s">
        <v>9</v>
      </c>
      <c r="D33" s="10"/>
      <c r="E33" s="10"/>
    </row>
    <row r="34" spans="1:9" x14ac:dyDescent="0.25">
      <c r="A34" s="4">
        <v>23</v>
      </c>
      <c r="B34" s="9" t="s">
        <v>284</v>
      </c>
      <c r="C34" s="4" t="s">
        <v>9</v>
      </c>
      <c r="D34" s="10"/>
      <c r="E34" s="10"/>
    </row>
    <row r="35" spans="1:9" x14ac:dyDescent="0.25">
      <c r="A35" s="4">
        <v>24</v>
      </c>
      <c r="B35" s="9" t="s">
        <v>285</v>
      </c>
      <c r="C35" s="4" t="s">
        <v>10</v>
      </c>
      <c r="D35" s="10"/>
      <c r="E35" s="10"/>
    </row>
    <row r="36" spans="1:9" x14ac:dyDescent="0.25">
      <c r="A36" s="4">
        <v>25</v>
      </c>
      <c r="B36" s="9" t="s">
        <v>286</v>
      </c>
      <c r="C36" s="4" t="s">
        <v>9</v>
      </c>
      <c r="D36" s="10"/>
      <c r="E36" s="10"/>
    </row>
    <row r="37" spans="1:9" x14ac:dyDescent="0.25">
      <c r="A37" s="4">
        <v>26</v>
      </c>
      <c r="B37" s="9" t="s">
        <v>287</v>
      </c>
      <c r="C37" s="4" t="s">
        <v>9</v>
      </c>
      <c r="D37" s="10"/>
      <c r="E37" s="10"/>
    </row>
    <row r="38" spans="1:9" x14ac:dyDescent="0.25">
      <c r="A38" s="4">
        <v>27</v>
      </c>
      <c r="B38" s="9" t="s">
        <v>288</v>
      </c>
      <c r="C38" s="4" t="s">
        <v>9</v>
      </c>
      <c r="D38" s="10"/>
      <c r="E38" s="10"/>
      <c r="G38" s="1" t="s">
        <v>18</v>
      </c>
    </row>
    <row r="39" spans="1:9" ht="14.25" customHeight="1" x14ac:dyDescent="0.25">
      <c r="A39" s="4">
        <v>28</v>
      </c>
      <c r="B39" s="9" t="s">
        <v>289</v>
      </c>
      <c r="C39" s="4" t="s">
        <v>10</v>
      </c>
      <c r="D39" s="10"/>
      <c r="E39" s="10"/>
      <c r="G39" s="32">
        <f ca="1">TODAY()</f>
        <v>45959</v>
      </c>
      <c r="H39" s="32"/>
      <c r="I39" s="32"/>
    </row>
    <row r="40" spans="1:9" ht="13.5" customHeight="1" x14ac:dyDescent="0.25">
      <c r="A40" s="4">
        <v>29</v>
      </c>
      <c r="B40" s="9" t="s">
        <v>290</v>
      </c>
      <c r="C40" s="4" t="s">
        <v>10</v>
      </c>
      <c r="D40" s="10"/>
      <c r="E40" s="10"/>
      <c r="G40" s="23"/>
      <c r="H40" s="23"/>
      <c r="I40" s="23"/>
    </row>
    <row r="41" spans="1:9" ht="13.5" customHeight="1" x14ac:dyDescent="0.25">
      <c r="A41" s="4">
        <v>30</v>
      </c>
      <c r="B41" s="9" t="s">
        <v>291</v>
      </c>
      <c r="C41" s="4" t="s">
        <v>9</v>
      </c>
      <c r="D41" s="10"/>
      <c r="E41" s="10"/>
      <c r="G41" s="23"/>
      <c r="H41" s="23"/>
      <c r="I41" s="23"/>
    </row>
    <row r="42" spans="1:9" x14ac:dyDescent="0.25">
      <c r="A42" s="4">
        <v>31</v>
      </c>
      <c r="B42" s="9" t="s">
        <v>292</v>
      </c>
      <c r="C42" s="4" t="s">
        <v>10</v>
      </c>
      <c r="D42" s="10"/>
      <c r="E42" s="10"/>
    </row>
    <row r="43" spans="1:9" x14ac:dyDescent="0.25">
      <c r="A43" s="4">
        <v>32</v>
      </c>
      <c r="B43" s="9"/>
      <c r="C43" s="4"/>
      <c r="D43" s="10"/>
      <c r="E43" s="10"/>
    </row>
    <row r="44" spans="1:9" x14ac:dyDescent="0.25">
      <c r="A44" s="4">
        <v>33</v>
      </c>
      <c r="B44" s="9"/>
      <c r="C44" s="4"/>
      <c r="D44" s="10"/>
      <c r="E44" s="10"/>
      <c r="G44" s="25" t="s">
        <v>19</v>
      </c>
      <c r="H44" s="25"/>
      <c r="I44" s="25"/>
    </row>
    <row r="45" spans="1:9" x14ac:dyDescent="0.25">
      <c r="A45" s="4">
        <v>34</v>
      </c>
      <c r="B45" s="9"/>
      <c r="C45" s="4"/>
      <c r="D45" s="10"/>
      <c r="E45" s="10"/>
      <c r="G45" s="14"/>
      <c r="H45" s="15"/>
      <c r="I45" s="16"/>
    </row>
    <row r="46" spans="1:9" x14ac:dyDescent="0.25">
      <c r="A46" s="4">
        <v>35</v>
      </c>
      <c r="B46" s="9"/>
      <c r="C46" s="4"/>
      <c r="D46" s="10"/>
      <c r="E46" s="10"/>
      <c r="G46" s="17"/>
      <c r="I46" s="18"/>
    </row>
    <row r="47" spans="1:9" x14ac:dyDescent="0.25">
      <c r="A47" s="4">
        <v>36</v>
      </c>
      <c r="B47" s="9"/>
      <c r="C47" s="4"/>
      <c r="D47" s="10"/>
      <c r="E47" s="10"/>
      <c r="G47" s="17"/>
      <c r="I47" s="18"/>
    </row>
    <row r="48" spans="1:9" x14ac:dyDescent="0.25">
      <c r="A48" s="4">
        <v>37</v>
      </c>
      <c r="B48" s="9"/>
      <c r="C48" s="4"/>
      <c r="D48" s="10"/>
      <c r="E48" s="10"/>
      <c r="G48" s="17"/>
      <c r="I48" s="18"/>
    </row>
    <row r="49" spans="1:9" x14ac:dyDescent="0.25">
      <c r="A49" s="4">
        <v>38</v>
      </c>
      <c r="B49" s="9"/>
      <c r="C49" s="4"/>
      <c r="D49" s="10"/>
      <c r="E49" s="10"/>
      <c r="G49" s="19"/>
      <c r="H49" s="20"/>
      <c r="I49" s="21"/>
    </row>
    <row r="50" spans="1:9" x14ac:dyDescent="0.25">
      <c r="A50" s="4">
        <v>39</v>
      </c>
      <c r="B50" s="9"/>
      <c r="C50" s="4"/>
      <c r="D50" s="10"/>
      <c r="E50" s="10"/>
    </row>
    <row r="51" spans="1:9" x14ac:dyDescent="0.25">
      <c r="A51" s="4">
        <v>40</v>
      </c>
      <c r="B51" s="9"/>
      <c r="C51" s="4"/>
      <c r="D51" s="10"/>
      <c r="E51" s="10"/>
    </row>
    <row r="52" spans="1:9" ht="15" customHeight="1" x14ac:dyDescent="0.25">
      <c r="A52" s="26" t="s">
        <v>52</v>
      </c>
      <c r="B52" s="26"/>
      <c r="C52" s="24">
        <f>COUNTA(C12:C51)</f>
        <v>31</v>
      </c>
      <c r="D52" s="13" t="e">
        <f>AVERAGE(D12:D51)</f>
        <v>#DIV/0!</v>
      </c>
      <c r="E52" s="12">
        <f>SUM(E12:E51)</f>
        <v>0</v>
      </c>
    </row>
    <row r="53" spans="1:9" ht="15" customHeight="1" x14ac:dyDescent="0.25">
      <c r="A53" s="2"/>
      <c r="F53" s="6"/>
      <c r="G53" s="6"/>
      <c r="H53" s="6"/>
      <c r="I53" s="6"/>
    </row>
  </sheetData>
  <sheetProtection algorithmName="SHA-512" hashValue="V19eA8eFv5ZOIbCngdHrZuJBZl1ZyzVxbMYMQwLtYsfwphwclmbYbYZWiMOO5zrVBlb/2+Ew9lVLZUGhMXXDpg==" saltValue="vA+p4Q2ipX6s0jg9cT4eAg==" spinCount="100000" sheet="1" objects="1" scenarios="1" selectLockedCells="1"/>
  <mergeCells count="7">
    <mergeCell ref="A52:B52"/>
    <mergeCell ref="G8:H8"/>
    <mergeCell ref="G13:I13"/>
    <mergeCell ref="G16:H16"/>
    <mergeCell ref="G17:I17"/>
    <mergeCell ref="G39:I39"/>
    <mergeCell ref="G44:I44"/>
  </mergeCells>
  <conditionalFormatting sqref="C12:C51">
    <cfRule type="containsText" dxfId="20" priority="2" operator="containsText" text="M">
      <formula>NOT(ISERROR(SEARCH("M",C12)))</formula>
    </cfRule>
    <cfRule type="containsText" dxfId="19" priority="3" operator="containsText" text="H">
      <formula>NOT(ISERROR(SEARCH("H",C12)))</formula>
    </cfRule>
  </conditionalFormatting>
  <conditionalFormatting sqref="D12:D51">
    <cfRule type="cellIs" dxfId="18" priority="1" operator="between">
      <formula>5</formula>
      <formula>5.9</formula>
    </cfRule>
  </conditionalFormatting>
  <pageMargins left="0.44" right="0.46" top="0.43" bottom="0.42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1A</vt:lpstr>
      <vt:lpstr>1B</vt:lpstr>
      <vt:lpstr>1C</vt:lpstr>
      <vt:lpstr>1D</vt:lpstr>
      <vt:lpstr>1E</vt:lpstr>
      <vt:lpstr>2A</vt:lpstr>
      <vt:lpstr>2B</vt:lpstr>
      <vt:lpstr>2C</vt:lpstr>
      <vt:lpstr>2D</vt:lpstr>
      <vt:lpstr>2E</vt:lpstr>
      <vt:lpstr>3A</vt:lpstr>
      <vt:lpstr>3B</vt:lpstr>
      <vt:lpstr>3C</vt:lpstr>
      <vt:lpstr>3D</vt:lpstr>
      <vt:lpstr>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Lopez</dc:creator>
  <cp:lastModifiedBy>Mildred Lopez</cp:lastModifiedBy>
  <cp:lastPrinted>2025-10-29T15:56:36Z</cp:lastPrinted>
  <dcterms:created xsi:type="dcterms:W3CDTF">2025-10-23T13:46:39Z</dcterms:created>
  <dcterms:modified xsi:type="dcterms:W3CDTF">2025-10-29T16:03:39Z</dcterms:modified>
</cp:coreProperties>
</file>